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igro.sharepoint.com/sites/Jaarverslag-JaarverslagSFG2024/Shared Documents/Jaarverslag SFG 2024/Financiële kengetallen website/"/>
    </mc:Choice>
  </mc:AlternateContent>
  <xr:revisionPtr revIDLastSave="281" documentId="8_{B0D80BA7-47FA-4940-A403-48BB4B7FC892}" xr6:coauthVersionLast="47" xr6:coauthVersionMax="47" xr10:uidLastSave="{EDB652A9-6540-45D8-A718-672B8C363D8A}"/>
  <bookViews>
    <workbookView xWindow="-120" yWindow="-120" windowWidth="29040" windowHeight="15840" activeTab="3" xr2:uid="{00000000-000D-0000-FFFF-FFFF00000000}"/>
  </bookViews>
  <sheets>
    <sheet name="Balans" sheetId="5" r:id="rId1"/>
    <sheet name="Winst en verlies" sheetId="7" r:id="rId2"/>
    <sheet name="Kasstroomoverzicht" sheetId="6" r:id="rId3"/>
    <sheet name="Vijfjarenoverzicht" sheetId="1" r:id="rId4"/>
  </sheets>
  <definedNames>
    <definedName name="_xlnm.Print_Area" localSheetId="0">Balans!$A$1:$N$58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6" l="1"/>
  <c r="L37" i="6"/>
  <c r="M37" i="7" l="1"/>
  <c r="L37" i="7"/>
  <c r="K37" i="7"/>
  <c r="J37" i="7"/>
  <c r="M42" i="5" l="1"/>
  <c r="L42" i="5"/>
  <c r="K42" i="5"/>
  <c r="I42" i="5"/>
  <c r="J42" i="5"/>
  <c r="H42" i="5"/>
  <c r="G42" i="5"/>
  <c r="F42" i="5"/>
  <c r="E42" i="5"/>
  <c r="C35" i="6"/>
  <c r="C28" i="6"/>
  <c r="C18" i="6"/>
  <c r="C12" i="6"/>
  <c r="C7" i="6"/>
  <c r="C22" i="7"/>
  <c r="C9" i="7"/>
  <c r="C42" i="5"/>
  <c r="C34" i="5"/>
  <c r="C52" i="5"/>
  <c r="C54" i="5" s="1"/>
  <c r="C21" i="5"/>
  <c r="C23" i="5" s="1"/>
  <c r="C14" i="5"/>
  <c r="C24" i="7" l="1"/>
  <c r="C29" i="7" s="1"/>
  <c r="C32" i="7" s="1"/>
  <c r="C37" i="7" s="1"/>
  <c r="C39" i="7" s="1"/>
  <c r="C37" i="6"/>
  <c r="C40" i="6" s="1"/>
  <c r="C56" i="5"/>
  <c r="C25" i="5"/>
  <c r="F22" i="7"/>
  <c r="E14" i="5"/>
  <c r="M14" i="5"/>
  <c r="L14" i="5"/>
  <c r="K14" i="5"/>
  <c r="J14" i="5"/>
  <c r="I14" i="5"/>
  <c r="H14" i="5"/>
  <c r="F14" i="5"/>
  <c r="G14" i="5"/>
  <c r="F52" i="5" l="1"/>
  <c r="F54" i="5" s="1"/>
  <c r="F34" i="5"/>
  <c r="G34" i="5"/>
  <c r="H34" i="5"/>
  <c r="I34" i="5"/>
  <c r="J34" i="5"/>
  <c r="K34" i="5"/>
  <c r="L34" i="5"/>
  <c r="M34" i="5"/>
  <c r="G52" i="5"/>
  <c r="G54" i="5" s="1"/>
  <c r="H52" i="5"/>
  <c r="H54" i="5" s="1"/>
  <c r="I52" i="5"/>
  <c r="I54" i="5" s="1"/>
  <c r="J52" i="5"/>
  <c r="J54" i="5" s="1"/>
  <c r="K52" i="5"/>
  <c r="K54" i="5" s="1"/>
  <c r="L52" i="5"/>
  <c r="L54" i="5" s="1"/>
  <c r="M52" i="5"/>
  <c r="M54" i="5" s="1"/>
  <c r="H56" i="5" l="1"/>
  <c r="G56" i="5"/>
  <c r="J56" i="5"/>
  <c r="I56" i="5"/>
  <c r="L56" i="5"/>
  <c r="K56" i="5"/>
  <c r="M56" i="5"/>
  <c r="F56" i="5"/>
  <c r="F9" i="7"/>
  <c r="F24" i="7" s="1"/>
  <c r="F29" i="7" s="1"/>
  <c r="F32" i="7" s="1"/>
  <c r="F37" i="7" s="1"/>
  <c r="F39" i="7" s="1"/>
  <c r="G9" i="7"/>
  <c r="G24" i="7" s="1"/>
  <c r="G29" i="7" s="1"/>
  <c r="G32" i="7" s="1"/>
  <c r="G37" i="7" s="1"/>
  <c r="G39" i="7" s="1"/>
  <c r="H9" i="7"/>
  <c r="I9" i="7"/>
  <c r="J9" i="7"/>
  <c r="K9" i="7"/>
  <c r="L9" i="7"/>
  <c r="M9" i="7"/>
  <c r="G22" i="7"/>
  <c r="H22" i="7"/>
  <c r="I22" i="7"/>
  <c r="J22" i="7"/>
  <c r="K22" i="7"/>
  <c r="L22" i="7"/>
  <c r="M22" i="7"/>
  <c r="G35" i="6"/>
  <c r="G28" i="6"/>
  <c r="G7" i="6"/>
  <c r="G12" i="6"/>
  <c r="G18" i="6"/>
  <c r="F35" i="6"/>
  <c r="F28" i="6"/>
  <c r="F18" i="6"/>
  <c r="F12" i="6"/>
  <c r="F7" i="6"/>
  <c r="H7" i="6"/>
  <c r="I7" i="6"/>
  <c r="J7" i="6"/>
  <c r="K7" i="6"/>
  <c r="L7" i="6"/>
  <c r="M7" i="6"/>
  <c r="H12" i="6"/>
  <c r="I12" i="6"/>
  <c r="J12" i="6"/>
  <c r="K12" i="6"/>
  <c r="L12" i="6"/>
  <c r="M12" i="6"/>
  <c r="J18" i="6"/>
  <c r="K18" i="6"/>
  <c r="L18" i="6"/>
  <c r="M18" i="6"/>
  <c r="H28" i="6"/>
  <c r="I28" i="6"/>
  <c r="J28" i="6"/>
  <c r="K28" i="6"/>
  <c r="L28" i="6"/>
  <c r="M28" i="6"/>
  <c r="H35" i="6"/>
  <c r="I35" i="6"/>
  <c r="J35" i="6"/>
  <c r="K35" i="6"/>
  <c r="L35" i="6"/>
  <c r="M35" i="6"/>
  <c r="M40" i="6"/>
  <c r="I24" i="7" l="1"/>
  <c r="I29" i="7" s="1"/>
  <c r="I32" i="7" s="1"/>
  <c r="I37" i="7" s="1"/>
  <c r="I39" i="7" s="1"/>
  <c r="K24" i="7"/>
  <c r="K29" i="7" s="1"/>
  <c r="K32" i="7" s="1"/>
  <c r="K39" i="7" s="1"/>
  <c r="H24" i="7"/>
  <c r="H29" i="7" s="1"/>
  <c r="H32" i="7" s="1"/>
  <c r="H37" i="7" s="1"/>
  <c r="H39" i="7" s="1"/>
  <c r="G37" i="6"/>
  <c r="H18" i="6"/>
  <c r="H37" i="6" s="1"/>
  <c r="I18" i="6"/>
  <c r="K37" i="6"/>
  <c r="M24" i="7"/>
  <c r="M29" i="7" s="1"/>
  <c r="M32" i="7" s="1"/>
  <c r="M39" i="7" s="1"/>
  <c r="J24" i="7"/>
  <c r="J29" i="7" s="1"/>
  <c r="J32" i="7" s="1"/>
  <c r="J39" i="7" s="1"/>
  <c r="L24" i="7"/>
  <c r="L29" i="7" s="1"/>
  <c r="L32" i="7" s="1"/>
  <c r="L39" i="7" s="1"/>
  <c r="J37" i="6"/>
  <c r="F37" i="6"/>
  <c r="L40" i="6"/>
  <c r="I37" i="6" l="1"/>
  <c r="K40" i="6"/>
  <c r="J40" i="6" s="1"/>
  <c r="I40" i="6" l="1"/>
  <c r="F21" i="5"/>
  <c r="F23" i="5" s="1"/>
  <c r="G21" i="5"/>
  <c r="G23" i="5" s="1"/>
  <c r="H21" i="5"/>
  <c r="H23" i="5" s="1"/>
  <c r="I21" i="5"/>
  <c r="I23" i="5" s="1"/>
  <c r="J21" i="5"/>
  <c r="J23" i="5" s="1"/>
  <c r="J25" i="5" s="1"/>
  <c r="K21" i="5"/>
  <c r="K23" i="5" s="1"/>
  <c r="L21" i="5"/>
  <c r="L23" i="5" s="1"/>
  <c r="M21" i="5"/>
  <c r="M23" i="5"/>
  <c r="M25" i="5" l="1"/>
  <c r="K25" i="5"/>
  <c r="I25" i="5"/>
  <c r="G25" i="5"/>
  <c r="L25" i="5"/>
  <c r="H25" i="5"/>
  <c r="H40" i="6"/>
  <c r="G40" i="6" s="1"/>
  <c r="F40" i="6" s="1"/>
  <c r="F25" i="5"/>
  <c r="E22" i="7" l="1"/>
  <c r="E9" i="7" l="1"/>
  <c r="E24" i="7" l="1"/>
  <c r="E29" i="7" l="1"/>
  <c r="E32" i="7" s="1"/>
  <c r="E37" i="7" s="1"/>
  <c r="E39" i="7" s="1"/>
  <c r="E52" i="5"/>
  <c r="E54" i="5" s="1"/>
  <c r="E34" i="5"/>
  <c r="E21" i="5"/>
  <c r="E23" i="5" s="1"/>
  <c r="E25" i="5" l="1"/>
  <c r="E56" i="5"/>
  <c r="E35" i="6" l="1"/>
  <c r="E28" i="6"/>
  <c r="E12" i="6"/>
  <c r="E7" i="6"/>
  <c r="E18" i="6" l="1"/>
  <c r="E37" i="6" s="1"/>
  <c r="E40" i="6" s="1"/>
</calcChain>
</file>

<file path=xl/sharedStrings.xml><?xml version="1.0" encoding="utf-8"?>
<sst xmlns="http://schemas.openxmlformats.org/spreadsheetml/2006/main" count="201" uniqueCount="185">
  <si>
    <t>Geconsolideerde balans Sligro Food Group</t>
  </si>
  <si>
    <t>x € miljoen</t>
  </si>
  <si>
    <t>31 december 2024</t>
  </si>
  <si>
    <t>31 december 2023</t>
  </si>
  <si>
    <t>31 december 2022</t>
  </si>
  <si>
    <t>31 december 2021</t>
  </si>
  <si>
    <t>31 december 2020</t>
  </si>
  <si>
    <t>28 december 2019</t>
  </si>
  <si>
    <t>29 december 2018</t>
  </si>
  <si>
    <t>30 december 2017</t>
  </si>
  <si>
    <t>31 december 2016</t>
  </si>
  <si>
    <t>2 januari
2016</t>
  </si>
  <si>
    <t>Activa</t>
  </si>
  <si>
    <t>Goodwill</t>
  </si>
  <si>
    <t>Overige immateriële activa</t>
  </si>
  <si>
    <t>Materiële vaste activa</t>
  </si>
  <si>
    <t>Activa met gebruiksrecht</t>
  </si>
  <si>
    <t>Vastgoedbeleggingen</t>
  </si>
  <si>
    <t>Investeringen in geassocieerde deelnemingen</t>
  </si>
  <si>
    <t>Overige financiële vaste activa</t>
  </si>
  <si>
    <t>Uitgestelde belastingvorderingen</t>
  </si>
  <si>
    <t>Totaal vaste activa</t>
  </si>
  <si>
    <t>Voorraden</t>
  </si>
  <si>
    <t>Handels- en overige vorderingen</t>
  </si>
  <si>
    <t>Overige vlottende activa</t>
  </si>
  <si>
    <t>Winstbelasting</t>
  </si>
  <si>
    <t>Geldmiddelen en kasequivalenten</t>
  </si>
  <si>
    <t>Activa aangehouden voor verkoop</t>
  </si>
  <si>
    <t>Totaal vlottende activa</t>
  </si>
  <si>
    <t>Totaal activa</t>
  </si>
  <si>
    <t>Passiva</t>
  </si>
  <si>
    <t>Gestort en opgevraagd kapitaal</t>
  </si>
  <si>
    <t>Agio</t>
  </si>
  <si>
    <t>Overige reserves</t>
  </si>
  <si>
    <t>Ingehouden winsten</t>
  </si>
  <si>
    <t>Totaal eigen vermogen</t>
  </si>
  <si>
    <t>Uitgestelde belastingverplichtingen</t>
  </si>
  <si>
    <t>Voorziening personeelsbeloningen</t>
  </si>
  <si>
    <t>Overige voorzieningen</t>
  </si>
  <si>
    <r>
      <t>Langlopende leningen</t>
    </r>
    <r>
      <rPr>
        <vertAlign val="superscript"/>
        <sz val="10"/>
        <color theme="1"/>
        <rFont val="Univers Light"/>
        <family val="2"/>
      </rPr>
      <t>1)</t>
    </r>
  </si>
  <si>
    <t>Langlopende leaseverplichtingen</t>
  </si>
  <si>
    <t>Overige verplichtingen</t>
  </si>
  <si>
    <t>Totaal langlopende verplichtingen</t>
  </si>
  <si>
    <t>Voorzieningen</t>
  </si>
  <si>
    <t>Kortlopend gedeelte van langlopende leningen</t>
  </si>
  <si>
    <r>
      <t>Kortlopende leningen</t>
    </r>
    <r>
      <rPr>
        <vertAlign val="superscript"/>
        <sz val="10"/>
        <color theme="1"/>
        <rFont val="Univers Light"/>
        <family val="2"/>
      </rPr>
      <t>1)</t>
    </r>
  </si>
  <si>
    <t>Kortlopende leaseverplichtingen</t>
  </si>
  <si>
    <t>Crediteuren</t>
  </si>
  <si>
    <t>Overige belastingen en premies</t>
  </si>
  <si>
    <t>Overige schulden en overlopende passiva</t>
  </si>
  <si>
    <t>Verplichtingen direct verbonden aan activa aangehouden voor verkoop</t>
  </si>
  <si>
    <t>Totaal kortlopende verplichtingen</t>
  </si>
  <si>
    <t>Totaal passiva</t>
  </si>
  <si>
    <t>Geconsolideerde winst- en verliesrekening Sligro Food Group</t>
  </si>
  <si>
    <r>
      <t>x € miljoen</t>
    </r>
    <r>
      <rPr>
        <vertAlign val="superscript"/>
        <sz val="8"/>
        <color rgb="FF333333"/>
        <rFont val="Univers Light"/>
        <family val="2"/>
      </rPr>
      <t>1)</t>
    </r>
  </si>
  <si>
    <t>Voortgezette bedrijfsactiviteiten</t>
  </si>
  <si>
    <t>Omzet</t>
  </si>
  <si>
    <t>Kostprijs van de omzet</t>
  </si>
  <si>
    <t>Brutowinst</t>
  </si>
  <si>
    <t>Overige bedrijfsopbrengsten</t>
  </si>
  <si>
    <t>Personeelskosten</t>
  </si>
  <si>
    <t>Huisvestingskosten</t>
  </si>
  <si>
    <t>Verkoopkosten</t>
  </si>
  <si>
    <t>Logistieke kosten</t>
  </si>
  <si>
    <t>Algemene en beheerskosten</t>
  </si>
  <si>
    <t>Afschrijving materiële vaste activa en activa met gebruiksrecht</t>
  </si>
  <si>
    <t>Amortisatie immateriële activa</t>
  </si>
  <si>
    <t>Bijzondere waardeverminderingen materiële vaste activa</t>
  </si>
  <si>
    <t>Bijzondere waardeverminderingen goodwill en overige immateriële activa</t>
  </si>
  <si>
    <t>Totaal bedrijfskosten</t>
  </si>
  <si>
    <t>Bedrijfsresultaat</t>
  </si>
  <si>
    <t>Financieringsbaten</t>
  </si>
  <si>
    <t>Financieringslasten</t>
  </si>
  <si>
    <t>Aandeel in het resultaat van geassocieerde deelnemingen</t>
  </si>
  <si>
    <t>Winst (verlies) voor belastingen</t>
  </si>
  <si>
    <t>Winstbelastingen</t>
  </si>
  <si>
    <t>Winst (verlies) uit voortgezette bedrijfsactiviteiten</t>
  </si>
  <si>
    <t>Beëindigde bedrijfsactiviteiten</t>
  </si>
  <si>
    <t>Winst (verlies) uit beëindigde bedrijfsactiviteiten</t>
  </si>
  <si>
    <t>Nettowinst (verlies)</t>
  </si>
  <si>
    <t>Winst (verlies), toe te rekenen aan aandeelhouders van de vennootschap</t>
  </si>
  <si>
    <t>Gegevens per aandeel</t>
  </si>
  <si>
    <t>x € 1</t>
  </si>
  <si>
    <t>Gewone winst (verlies) per aandeel</t>
  </si>
  <si>
    <t>Verwaterde winst (verlies) per aandeel</t>
  </si>
  <si>
    <t>Gewone winst (verlies) per aandeel uit voortgezette bedrijfsactiviteiten</t>
  </si>
  <si>
    <t>Verwaterde winst (verlies) per aandeel uit voortgezette bedrijfsactiviteiten</t>
  </si>
  <si>
    <t>Voorgesteld dividend</t>
  </si>
  <si>
    <t>Speciaal dividend</t>
  </si>
  <si>
    <r>
      <rPr>
        <sz val="8"/>
        <color rgb="FF333333"/>
        <rFont val="Univers Light"/>
        <family val="2"/>
      </rPr>
      <t>1)</t>
    </r>
    <r>
      <rPr>
        <sz val="8"/>
        <color indexed="63"/>
        <rFont val="Univers Light"/>
        <family val="2"/>
      </rPr>
      <t xml:space="preserve"> Indien stelselwijzigingen zijn doorgevoerd, zijn alleen de cijfers over het voorgaande jaar herrekend. De stelselwijziging IFRS 16 is vanaf 2019 van toepassing. De cijfers vanaf 2017 zijn exclusief Foodretail.</t>
    </r>
  </si>
  <si>
    <t>Geconsolideerd kasstroomoverzicht Sligro Food Group</t>
  </si>
  <si>
    <r>
      <t>2019</t>
    </r>
    <r>
      <rPr>
        <b/>
        <vertAlign val="superscript"/>
        <sz val="10"/>
        <rFont val="Univers"/>
        <family val="2"/>
      </rPr>
      <t>1)</t>
    </r>
  </si>
  <si>
    <r>
      <t>2018</t>
    </r>
    <r>
      <rPr>
        <b/>
        <vertAlign val="superscript"/>
        <sz val="10"/>
        <rFont val="Univers"/>
        <family val="2"/>
      </rPr>
      <t>1)</t>
    </r>
  </si>
  <si>
    <r>
      <t>2017</t>
    </r>
    <r>
      <rPr>
        <b/>
        <vertAlign val="superscript"/>
        <sz val="10"/>
        <rFont val="Univers"/>
        <family val="2"/>
      </rPr>
      <t>1)</t>
    </r>
  </si>
  <si>
    <t>Ontvangsten van afnemers</t>
  </si>
  <si>
    <t>Ontvangsten uit overige bedrijfsopbrengsten</t>
  </si>
  <si>
    <t>Betalingen aan leveranciers</t>
  </si>
  <si>
    <t>Betalingen aan werknemers</t>
  </si>
  <si>
    <r>
      <t>Betalingen aan de overheid en pensioenfonds</t>
    </r>
    <r>
      <rPr>
        <vertAlign val="superscript"/>
        <sz val="10"/>
        <color theme="1"/>
        <rFont val="Univers Light"/>
        <family val="2"/>
      </rPr>
      <t>2)</t>
    </r>
  </si>
  <si>
    <t>Netto kasstroom uit bedrijfsoperaties</t>
  </si>
  <si>
    <t>Betaalde rente</t>
  </si>
  <si>
    <t>Ontvangen dividenden uit deelnemingen</t>
  </si>
  <si>
    <t>Ontvangen (betaalde) winstbelasting</t>
  </si>
  <si>
    <t>Netto kasstroom uit operationele activiteiten</t>
  </si>
  <si>
    <t>Acquisities van dochterondernemingen</t>
  </si>
  <si>
    <t>Opbrengsten uit de verkoop van dochterondernemingen</t>
  </si>
  <si>
    <t>Aankoop van materiële vaste activa</t>
  </si>
  <si>
    <t>Ontvangsten vanuit overheidssubsidies</t>
  </si>
  <si>
    <t>Opbrengsten uit de verkoop van materiële vaste activa</t>
  </si>
  <si>
    <t>Aankoop van immateriële activa</t>
  </si>
  <si>
    <t>Aankoop van belangen in en verstrekte leningen aan geassocieerde deelnemingen</t>
  </si>
  <si>
    <t>Opbrengsten uit de verkoop van belangen in en aflossingen door geassocieerde deelnemingen</t>
  </si>
  <si>
    <t>Netto kasstroom uit investeringsactiviteiten</t>
  </si>
  <si>
    <t>Opname van langlopende leningen</t>
  </si>
  <si>
    <t>Aflossing van langlopende leningen</t>
  </si>
  <si>
    <t>Mutatie eigen aandelen</t>
  </si>
  <si>
    <t>Betaalde leaseverplichtingen</t>
  </si>
  <si>
    <t>Betaald dividend</t>
  </si>
  <si>
    <t>Netto kasstroom uit financieringsactiviteiten</t>
  </si>
  <si>
    <t>Mutatie geldmiddelen, kasequivalenten en kortlopende leningen</t>
  </si>
  <si>
    <t>Stand begin boekjaar</t>
  </si>
  <si>
    <t>Stand ultimo boekjaar</t>
  </si>
  <si>
    <t>1) Bevat zowel de kasstromen uit de voort te zetten bedrijfsactiviteiten als de niet voortgezette activiteiten.</t>
  </si>
  <si>
    <t>2) Bevat de van de overheid ontvangen tegemoetkoming NOW van € 4 miljoen (2022); € 28 miljoen (2021).</t>
  </si>
  <si>
    <t>Vijfjarenoverzicht Sligro Food Group</t>
  </si>
  <si>
    <t>Resultaat</t>
  </si>
  <si>
    <r>
      <t>Ebitda</t>
    </r>
    <r>
      <rPr>
        <vertAlign val="superscript"/>
        <sz val="10"/>
        <color rgb="FF333333"/>
        <rFont val="Univers Light"/>
        <family val="2"/>
      </rPr>
      <t>1)</t>
    </r>
  </si>
  <si>
    <r>
      <t>Ebita</t>
    </r>
    <r>
      <rPr>
        <vertAlign val="superscript"/>
        <sz val="10"/>
        <color rgb="FF333333"/>
        <rFont val="Univers Light"/>
        <family val="2"/>
      </rPr>
      <t>1)</t>
    </r>
  </si>
  <si>
    <t>Ebit</t>
  </si>
  <si>
    <t>Nettowinst (verlies) uit voortgezette bedrijfsactiviteiten</t>
  </si>
  <si>
    <r>
      <t>Vrije kasstroom</t>
    </r>
    <r>
      <rPr>
        <vertAlign val="superscript"/>
        <sz val="10"/>
        <color rgb="FF333333"/>
        <rFont val="Univers Light"/>
        <family val="2"/>
      </rPr>
      <t>1)</t>
    </r>
  </si>
  <si>
    <t xml:space="preserve">Vermogen </t>
  </si>
  <si>
    <t>Eigen vermogen</t>
  </si>
  <si>
    <r>
      <t>Netto geïnvesteerd vermogen</t>
    </r>
    <r>
      <rPr>
        <vertAlign val="superscript"/>
        <sz val="10"/>
        <rFont val="Univers Light"/>
        <family val="2"/>
      </rPr>
      <t>1)</t>
    </r>
  </si>
  <si>
    <r>
      <t>Netto rentedragende schuld</t>
    </r>
    <r>
      <rPr>
        <vertAlign val="superscript"/>
        <sz val="10"/>
        <rFont val="Univers Light"/>
        <family val="2"/>
      </rPr>
      <t>1)</t>
    </r>
  </si>
  <si>
    <t>Totaal vermogen</t>
  </si>
  <si>
    <t>Medewerkers</t>
  </si>
  <si>
    <r>
      <t>Aantal medewerkers (FTE)</t>
    </r>
    <r>
      <rPr>
        <vertAlign val="superscript"/>
        <sz val="10"/>
        <color rgb="FF333333"/>
        <rFont val="Univers Light"/>
        <family val="2"/>
      </rPr>
      <t>2)</t>
    </r>
  </si>
  <si>
    <r>
      <t>Man/vrouw verhouding aantal medewerkers</t>
    </r>
    <r>
      <rPr>
        <vertAlign val="superscript"/>
        <sz val="10"/>
        <rFont val="Univers Light"/>
        <family val="2"/>
      </rPr>
      <t>2)</t>
    </r>
  </si>
  <si>
    <t>71/29</t>
  </si>
  <si>
    <t>69/31</t>
  </si>
  <si>
    <t>70/30</t>
  </si>
  <si>
    <r>
      <t>Man/vrouw verhouding senior management</t>
    </r>
    <r>
      <rPr>
        <vertAlign val="superscript"/>
        <sz val="10"/>
        <rFont val="Univers Light"/>
        <family val="2"/>
      </rPr>
      <t>2)</t>
    </r>
  </si>
  <si>
    <t>65/35</t>
  </si>
  <si>
    <t>68/32</t>
  </si>
  <si>
    <t>72/28</t>
  </si>
  <si>
    <t>Man/vrouw verhouding Executive Board</t>
  </si>
  <si>
    <t>100/0</t>
  </si>
  <si>
    <r>
      <t>Man/vrouw verhouding Raad van Commissarissen</t>
    </r>
    <r>
      <rPr>
        <vertAlign val="superscript"/>
        <sz val="10"/>
        <rFont val="Univers Light"/>
        <family val="2"/>
      </rPr>
      <t>2)</t>
    </r>
  </si>
  <si>
    <t>60/40</t>
  </si>
  <si>
    <t>67/33</t>
  </si>
  <si>
    <t>80/20</t>
  </si>
  <si>
    <r>
      <t>Personeelskosten</t>
    </r>
    <r>
      <rPr>
        <vertAlign val="superscript"/>
        <sz val="10"/>
        <rFont val="Univers Light"/>
        <family val="2"/>
      </rPr>
      <t>3)</t>
    </r>
  </si>
  <si>
    <r>
      <t>CO</t>
    </r>
    <r>
      <rPr>
        <vertAlign val="subscript"/>
        <sz val="10"/>
        <rFont val="Univers Light"/>
        <family val="2"/>
      </rPr>
      <t>2</t>
    </r>
    <r>
      <rPr>
        <sz val="10"/>
        <rFont val="Univers Light"/>
        <family val="2"/>
      </rPr>
      <t>-reductie sinds 2010 in %</t>
    </r>
  </si>
  <si>
    <t>Eerlijk &amp; heerlijk assortiment in % omzet</t>
  </si>
  <si>
    <t>Tevredenheid klanten</t>
  </si>
  <si>
    <t>Tevredenheid medewerkers</t>
  </si>
  <si>
    <t>Investeringen</t>
  </si>
  <si>
    <r>
      <t>Netto-investeringen</t>
    </r>
    <r>
      <rPr>
        <vertAlign val="superscript"/>
        <sz val="10"/>
        <rFont val="Univers Light"/>
        <family val="2"/>
      </rPr>
      <t>1)</t>
    </r>
  </si>
  <si>
    <t>Afschrijvingen en amortisatie</t>
  </si>
  <si>
    <t>Verhoudingsgetallen</t>
  </si>
  <si>
    <t>Toename omzet in %</t>
  </si>
  <si>
    <r>
      <t>Autonome omzetgroei in %</t>
    </r>
    <r>
      <rPr>
        <vertAlign val="superscript"/>
        <sz val="10"/>
        <color rgb="FF333333"/>
        <rFont val="Univers Light"/>
        <family val="2"/>
      </rPr>
      <t>1)</t>
    </r>
  </si>
  <si>
    <t>Toename winst in %</t>
  </si>
  <si>
    <t>Brutowinst in % omzet</t>
  </si>
  <si>
    <r>
      <t>Ebitda in % omzet</t>
    </r>
    <r>
      <rPr>
        <vertAlign val="superscript"/>
        <sz val="10"/>
        <color rgb="FF333333"/>
        <rFont val="Univers Light"/>
        <family val="2"/>
      </rPr>
      <t>1)</t>
    </r>
  </si>
  <si>
    <r>
      <t>Ebita in % omzet</t>
    </r>
    <r>
      <rPr>
        <vertAlign val="superscript"/>
        <sz val="10"/>
        <color rgb="FF333333"/>
        <rFont val="Univers Light"/>
        <family val="2"/>
      </rPr>
      <t>1)</t>
    </r>
  </si>
  <si>
    <t>Ebit in % omzet</t>
  </si>
  <si>
    <t>Winst (verlies) in % omzet</t>
  </si>
  <si>
    <r>
      <t>Nettowinst (verlies) als % gemiddeld eigen vermogen</t>
    </r>
    <r>
      <rPr>
        <vertAlign val="superscript"/>
        <sz val="10"/>
        <color rgb="FF333333"/>
        <rFont val="Univers Light"/>
        <family val="2"/>
      </rPr>
      <t>1)</t>
    </r>
  </si>
  <si>
    <t>Ebit in % gemiddeld netto geïnvesteerd vermogen</t>
  </si>
  <si>
    <r>
      <t>Netto rentedragende schuld/ebitda (exclusief IFRS 16)</t>
    </r>
    <r>
      <rPr>
        <vertAlign val="superscript"/>
        <sz val="10"/>
        <color rgb="FF333333"/>
        <rFont val="Univers Light"/>
        <family val="2"/>
      </rPr>
      <t>1)</t>
    </r>
    <r>
      <rPr>
        <sz val="10"/>
        <color indexed="63"/>
        <rFont val="Univers Light"/>
        <family val="2"/>
      </rPr>
      <t xml:space="preserve"> in %</t>
    </r>
  </si>
  <si>
    <t>Eigen vermogen in % totaal vermogen</t>
  </si>
  <si>
    <t>Omzet per medewerker (x € 1.000)</t>
  </si>
  <si>
    <t>Personeelskosten per medewerker (x € 1.000)</t>
  </si>
  <si>
    <t>Gegevens per aandeel van € 0,06 nominaal</t>
  </si>
  <si>
    <t>Aantal uitstaande aandelen (x miljoen)</t>
  </si>
  <si>
    <t>Winst (verlies)</t>
  </si>
  <si>
    <r>
      <rPr>
        <sz val="8"/>
        <color rgb="FF333333"/>
        <rFont val="Univers Light"/>
        <family val="2"/>
      </rPr>
      <t xml:space="preserve">1) </t>
    </r>
    <r>
      <rPr>
        <sz val="8"/>
        <color indexed="63"/>
        <rFont val="Univers Light"/>
        <family val="2"/>
      </rPr>
      <t>Dit is een alternatieve financiële prestatiemaatstaf. Voor de definitie en aansluiting met de meest direct vergelijkbare 
    IFRS-maatstaf, zie ‘Definities en alternatieve prestatiemaatstaven’ in het Jaarverslag 2024</t>
    </r>
  </si>
  <si>
    <t>2) De definitie is vanaf 2020 aangepast van het gemiddelde gedurende het jaar naar het aantal per einde jaar.</t>
  </si>
  <si>
    <r>
      <rPr>
        <sz val="8"/>
        <color rgb="FF333333"/>
        <rFont val="Univers Light"/>
        <family val="2"/>
      </rPr>
      <t>3)</t>
    </r>
    <r>
      <rPr>
        <sz val="8"/>
        <color indexed="63"/>
        <rFont val="Univers Light"/>
        <family val="2"/>
      </rPr>
      <t xml:space="preserve"> Salarissen, sociale lasten en pensioenkosten.</t>
    </r>
  </si>
  <si>
    <t>Overig</t>
  </si>
  <si>
    <t>Uitgekeerd dividend</t>
  </si>
  <si>
    <t>Dividend</t>
  </si>
  <si>
    <r>
      <rPr>
        <sz val="8"/>
        <color rgb="FF333333"/>
        <rFont val="Univers Light"/>
        <family val="2"/>
      </rPr>
      <t>1)</t>
    </r>
    <r>
      <rPr>
        <sz val="8"/>
        <color indexed="63"/>
        <rFont val="Univers Light"/>
        <family val="2"/>
      </rPr>
      <t xml:space="preserve"> De stelselwijziging met betrekking tot IAS 1 is retrospectief verwerkt in de cijfers van 2023 en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</si>
</sst>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* #,##0.00_-;_-* #,##0.00\-;_-* &quot;-&quot;??_-;_-@_-"/>
    <numFmt numFmtId="166" formatCode="_-* #,##0.0_-;_-* #,##0.0\-;_-* &quot;-&quot;??_-;_-@_-"/>
    <numFmt numFmtId="167" formatCode="_-* #,##0_-;_-* #,##0\-;_-* &quot;-&quot;??_-;_-@_-"/>
    <numFmt numFmtId="168" formatCode="0.0"/>
    <numFmt numFmtId="169" formatCode="#,##0_ ;\-#,##0\ "/>
    <numFmt numFmtId="170" formatCode="_ #,##0\ \ _ ;_ \(#,##0\)\ _ ;\-\ \ \ \ "/>
    <numFmt numFmtId="171" formatCode="0.0_);\(0.0\)"/>
    <numFmt numFmtId="172" formatCode="#,##0;\(#,##0\)"/>
    <numFmt numFmtId="173" formatCode="_-* #,##0.00000_-;_-* #,##0.00000\-;_-* &quot;-&quot;??_-;_-@_-"/>
    <numFmt numFmtId="174" formatCode="_-* #,##0.000000_-;_-* #,##0.000000\-;_-* &quot;-&quot;??_-;_-@_-"/>
    <numFmt numFmtId="175" formatCode="#,##0.0;\(#,##0.0\)"/>
    <numFmt numFmtId="176" formatCode="#,##0.00;\(#,##0.00\)"/>
    <numFmt numFmtId="178" formatCode="0_);\(0\)"/>
  </numFmts>
  <fonts count="40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63"/>
      <name val="Arial"/>
      <family val="2"/>
    </font>
    <font>
      <sz val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Univers Light"/>
      <family val="2"/>
    </font>
    <font>
      <sz val="9"/>
      <name val="Univers Light"/>
      <family val="2"/>
    </font>
    <font>
      <b/>
      <i/>
      <sz val="9"/>
      <color indexed="8"/>
      <name val="Univers Light"/>
      <family val="2"/>
    </font>
    <font>
      <sz val="10"/>
      <name val="Univers Light"/>
      <family val="2"/>
    </font>
    <font>
      <b/>
      <sz val="10"/>
      <name val="Univers Light"/>
      <family val="2"/>
    </font>
    <font>
      <sz val="10"/>
      <color indexed="63"/>
      <name val="Univers Light"/>
      <family val="2"/>
    </font>
    <font>
      <b/>
      <sz val="10"/>
      <color indexed="63"/>
      <name val="Univers Light"/>
      <family val="2"/>
    </font>
    <font>
      <sz val="11"/>
      <color theme="1"/>
      <name val="Calibri"/>
      <family val="2"/>
      <scheme val="minor"/>
    </font>
    <font>
      <sz val="22"/>
      <name val="Rockwell Light"/>
      <family val="1"/>
    </font>
    <font>
      <b/>
      <sz val="8"/>
      <name val="7"/>
    </font>
    <font>
      <sz val="12"/>
      <color indexed="63"/>
      <name val="Rockwell"/>
      <family val="1"/>
    </font>
    <font>
      <sz val="22"/>
      <color indexed="63"/>
      <name val="Rockwell Light"/>
      <family val="1"/>
    </font>
    <font>
      <sz val="12"/>
      <color indexed="8"/>
      <name val="Rockwell"/>
      <family val="1"/>
    </font>
    <font>
      <sz val="10"/>
      <color indexed="8"/>
      <name val="Univers Light"/>
      <family val="2"/>
    </font>
    <font>
      <b/>
      <i/>
      <sz val="10"/>
      <color indexed="8"/>
      <name val="Univers Light"/>
      <family val="2"/>
    </font>
    <font>
      <b/>
      <sz val="10"/>
      <color indexed="8"/>
      <name val="Univers Light"/>
      <family val="2"/>
    </font>
    <font>
      <b/>
      <sz val="10"/>
      <name val="Univers"/>
      <family val="2"/>
    </font>
    <font>
      <sz val="8"/>
      <color indexed="63"/>
      <name val="Univers Light"/>
      <family val="2"/>
    </font>
    <font>
      <vertAlign val="superscript"/>
      <sz val="8"/>
      <color rgb="FF333333"/>
      <name val="Univers Light"/>
      <family val="2"/>
    </font>
    <font>
      <vertAlign val="superscript"/>
      <sz val="10"/>
      <color rgb="FF333333"/>
      <name val="Univers Light"/>
      <family val="2"/>
    </font>
    <font>
      <sz val="10"/>
      <color theme="1"/>
      <name val="Univers Light"/>
      <family val="2"/>
    </font>
    <font>
      <sz val="12"/>
      <name val="Rockwell"/>
      <family val="1"/>
    </font>
    <font>
      <b/>
      <sz val="10"/>
      <color theme="1"/>
      <name val="Univers Light"/>
      <family val="2"/>
    </font>
    <font>
      <vertAlign val="superscript"/>
      <sz val="10"/>
      <color theme="1"/>
      <name val="Univers Light"/>
      <family val="2"/>
    </font>
    <font>
      <sz val="8"/>
      <name val="Univers Light"/>
      <family val="2"/>
    </font>
    <font>
      <vertAlign val="superscript"/>
      <sz val="10"/>
      <name val="Univers Light"/>
      <family val="2"/>
    </font>
    <font>
      <vertAlign val="subscript"/>
      <sz val="10"/>
      <name val="Univers Light"/>
      <family val="2"/>
    </font>
    <font>
      <sz val="8"/>
      <color rgb="FF333333"/>
      <name val="Univers Light"/>
      <family val="2"/>
    </font>
    <font>
      <sz val="9"/>
      <color indexed="63"/>
      <name val="Univers Light"/>
      <family val="2"/>
    </font>
    <font>
      <sz val="8"/>
      <color rgb="FF92D050"/>
      <name val="Univers Light"/>
      <family val="2"/>
    </font>
    <font>
      <b/>
      <vertAlign val="superscript"/>
      <sz val="10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3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170" fontId="12" fillId="3" borderId="0" xfId="0" applyNumberFormat="1" applyFont="1" applyFill="1" applyAlignment="1">
      <alignment horizontal="right" vertical="center"/>
    </xf>
    <xf numFmtId="170" fontId="12" fillId="2" borderId="0" xfId="0" applyNumberFormat="1" applyFont="1" applyFill="1" applyAlignment="1">
      <alignment horizontal="right" vertical="center"/>
    </xf>
    <xf numFmtId="172" fontId="12" fillId="2" borderId="0" xfId="0" applyNumberFormat="1" applyFont="1" applyFill="1" applyAlignment="1">
      <alignment horizontal="right" vertical="center"/>
    </xf>
    <xf numFmtId="172" fontId="12" fillId="3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37" fontId="18" fillId="2" borderId="1" xfId="3" quotePrefix="1" applyNumberFormat="1" applyFont="1" applyFill="1" applyBorder="1" applyAlignment="1">
      <alignment horizontal="right" vertical="center" wrapText="1"/>
    </xf>
    <xf numFmtId="37" fontId="12" fillId="3" borderId="0" xfId="3" applyNumberFormat="1" applyFont="1" applyFill="1" applyBorder="1" applyAlignment="1">
      <alignment vertical="center"/>
    </xf>
    <xf numFmtId="172" fontId="12" fillId="3" borderId="0" xfId="3" applyNumberFormat="1" applyFont="1" applyFill="1" applyBorder="1" applyAlignment="1">
      <alignment vertical="center"/>
    </xf>
    <xf numFmtId="172" fontId="12" fillId="2" borderId="0" xfId="3" applyNumberFormat="1" applyFont="1" applyFill="1" applyBorder="1" applyAlignment="1">
      <alignment vertical="center"/>
    </xf>
    <xf numFmtId="172" fontId="10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4" fontId="11" fillId="2" borderId="0" xfId="0" applyNumberFormat="1" applyFont="1" applyFill="1" applyAlignment="1">
      <alignment vertical="center"/>
    </xf>
    <xf numFmtId="14" fontId="11" fillId="2" borderId="0" xfId="0" applyNumberFormat="1" applyFont="1" applyFill="1" applyAlignment="1">
      <alignment horizontal="right" vertical="center"/>
    </xf>
    <xf numFmtId="168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29" fillId="2" borderId="0" xfId="0" applyFont="1" applyFill="1" applyAlignment="1">
      <alignment horizontal="left" vertical="center"/>
    </xf>
    <xf numFmtId="172" fontId="12" fillId="2" borderId="0" xfId="3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37" fontId="13" fillId="3" borderId="0" xfId="3" applyNumberFormat="1" applyFont="1" applyFill="1" applyBorder="1" applyAlignment="1">
      <alignment vertical="center"/>
    </xf>
    <xf numFmtId="172" fontId="13" fillId="3" borderId="4" xfId="3" applyNumberFormat="1" applyFont="1" applyFill="1" applyBorder="1" applyAlignment="1">
      <alignment vertical="center"/>
    </xf>
    <xf numFmtId="172" fontId="13" fillId="3" borderId="0" xfId="3" applyNumberFormat="1" applyFont="1" applyFill="1" applyBorder="1" applyAlignment="1">
      <alignment vertical="center"/>
    </xf>
    <xf numFmtId="172" fontId="13" fillId="2" borderId="4" xfId="3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8" fontId="9" fillId="2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72" fontId="13" fillId="3" borderId="1" xfId="3" applyNumberFormat="1" applyFont="1" applyFill="1" applyBorder="1" applyAlignment="1">
      <alignment vertical="center"/>
    </xf>
    <xf numFmtId="172" fontId="13" fillId="2" borderId="1" xfId="3" applyNumberFormat="1" applyFont="1" applyFill="1" applyBorder="1" applyAlignment="1">
      <alignment vertical="center"/>
    </xf>
    <xf numFmtId="37" fontId="18" fillId="2" borderId="0" xfId="3" quotePrefix="1" applyNumberFormat="1" applyFont="1" applyFill="1" applyBorder="1" applyAlignment="1">
      <alignment horizontal="right" vertical="center" wrapText="1"/>
    </xf>
    <xf numFmtId="172" fontId="18" fillId="2" borderId="0" xfId="3" quotePrefix="1" applyNumberFormat="1" applyFont="1" applyFill="1" applyAlignment="1">
      <alignment horizontal="right" vertical="center" wrapText="1"/>
    </xf>
    <xf numFmtId="172" fontId="18" fillId="2" borderId="0" xfId="3" quotePrefix="1" applyNumberFormat="1" applyFont="1" applyFill="1" applyBorder="1" applyAlignment="1">
      <alignment horizontal="right" vertical="center" wrapText="1"/>
    </xf>
    <xf numFmtId="172" fontId="29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37" fontId="10" fillId="2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25" fillId="2" borderId="1" xfId="3" quotePrefix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1" fillId="3" borderId="0" xfId="0" applyFont="1" applyFill="1" applyAlignment="1">
      <alignment vertical="center"/>
    </xf>
    <xf numFmtId="169" fontId="6" fillId="0" borderId="5" xfId="1" applyNumberFormat="1" applyFont="1" applyFill="1" applyBorder="1" applyAlignment="1">
      <alignment horizontal="right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8" fillId="2" borderId="0" xfId="3" quotePrefix="1" applyNumberFormat="1" applyFont="1" applyFill="1" applyBorder="1" applyAlignment="1">
      <alignment horizontal="right" vertical="center" wrapText="1"/>
    </xf>
    <xf numFmtId="0" fontId="30" fillId="2" borderId="0" xfId="0" applyFont="1" applyFill="1" applyAlignment="1">
      <alignment vertical="center"/>
    </xf>
    <xf numFmtId="169" fontId="6" fillId="0" borderId="0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172" fontId="13" fillId="3" borderId="0" xfId="3" applyNumberFormat="1" applyFont="1" applyFill="1" applyAlignment="1">
      <alignment vertical="center"/>
    </xf>
    <xf numFmtId="172" fontId="15" fillId="3" borderId="0" xfId="0" applyNumberFormat="1" applyFont="1" applyFill="1" applyAlignment="1">
      <alignment vertical="center"/>
    </xf>
    <xf numFmtId="172" fontId="13" fillId="0" borderId="0" xfId="3" applyNumberFormat="1" applyFont="1" applyFill="1" applyBorder="1" applyAlignment="1">
      <alignment vertical="center"/>
    </xf>
    <xf numFmtId="172" fontId="13" fillId="2" borderId="0" xfId="3" applyNumberFormat="1" applyFont="1" applyFill="1" applyAlignment="1">
      <alignment vertical="center"/>
    </xf>
    <xf numFmtId="168" fontId="7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172" fontId="12" fillId="3" borderId="0" xfId="3" applyNumberFormat="1" applyFont="1" applyFill="1" applyAlignment="1">
      <alignment vertical="center"/>
    </xf>
    <xf numFmtId="172" fontId="14" fillId="3" borderId="0" xfId="0" applyNumberFormat="1" applyFont="1" applyFill="1" applyAlignment="1">
      <alignment vertical="center"/>
    </xf>
    <xf numFmtId="172" fontId="12" fillId="0" borderId="0" xfId="3" applyNumberFormat="1" applyFont="1" applyFill="1" applyBorder="1" applyAlignment="1">
      <alignment vertical="center"/>
    </xf>
    <xf numFmtId="172" fontId="13" fillId="0" borderId="4" xfId="3" applyNumberFormat="1" applyFont="1" applyFill="1" applyBorder="1" applyAlignment="1">
      <alignment vertical="center"/>
    </xf>
    <xf numFmtId="168" fontId="6" fillId="0" borderId="0" xfId="0" applyNumberFormat="1" applyFont="1" applyAlignment="1">
      <alignment vertical="center"/>
    </xf>
    <xf numFmtId="172" fontId="12" fillId="3" borderId="0" xfId="1" applyNumberFormat="1" applyFont="1" applyFill="1" applyAlignment="1">
      <alignment vertical="center"/>
    </xf>
    <xf numFmtId="172" fontId="12" fillId="0" borderId="0" xfId="1" applyNumberFormat="1" applyFont="1" applyFill="1" applyBorder="1" applyAlignment="1">
      <alignment vertical="center"/>
    </xf>
    <xf numFmtId="172" fontId="12" fillId="2" borderId="0" xfId="1" applyNumberFormat="1" applyFont="1" applyFill="1" applyAlignment="1">
      <alignment vertical="center"/>
    </xf>
    <xf numFmtId="172" fontId="13" fillId="3" borderId="6" xfId="3" applyNumberFormat="1" applyFont="1" applyFill="1" applyBorder="1" applyAlignment="1">
      <alignment vertical="center"/>
    </xf>
    <xf numFmtId="172" fontId="13" fillId="0" borderId="6" xfId="3" applyNumberFormat="1" applyFont="1" applyFill="1" applyBorder="1" applyAlignment="1">
      <alignment vertical="center"/>
    </xf>
    <xf numFmtId="172" fontId="13" fillId="2" borderId="6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172" fontId="22" fillId="3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72" fontId="12" fillId="3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172" fontId="23" fillId="3" borderId="0" xfId="0" applyNumberFormat="1" applyFont="1" applyFill="1" applyAlignment="1">
      <alignment vertical="center"/>
    </xf>
    <xf numFmtId="0" fontId="31" fillId="2" borderId="0" xfId="0" applyFont="1" applyFill="1" applyAlignment="1">
      <alignment vertical="center"/>
    </xf>
    <xf numFmtId="172" fontId="13" fillId="3" borderId="5" xfId="3" applyNumberFormat="1" applyFont="1" applyFill="1" applyBorder="1" applyAlignment="1">
      <alignment vertical="center"/>
    </xf>
    <xf numFmtId="172" fontId="13" fillId="0" borderId="5" xfId="3" applyNumberFormat="1" applyFont="1" applyFill="1" applyBorder="1" applyAlignment="1">
      <alignment vertical="center"/>
    </xf>
    <xf numFmtId="172" fontId="13" fillId="2" borderId="5" xfId="3" applyNumberFormat="1" applyFont="1" applyFill="1" applyBorder="1" applyAlignment="1">
      <alignment vertical="center"/>
    </xf>
    <xf numFmtId="172" fontId="12" fillId="3" borderId="0" xfId="1" applyNumberFormat="1" applyFont="1" applyFill="1" applyBorder="1" applyAlignment="1">
      <alignment vertical="center"/>
    </xf>
    <xf numFmtId="172" fontId="12" fillId="2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72" fontId="10" fillId="3" borderId="0" xfId="1" applyNumberFormat="1" applyFont="1" applyFill="1" applyAlignment="1">
      <alignment vertical="center"/>
    </xf>
    <xf numFmtId="172" fontId="3" fillId="3" borderId="0" xfId="0" applyNumberFormat="1" applyFont="1" applyFill="1" applyAlignment="1">
      <alignment vertical="center"/>
    </xf>
    <xf numFmtId="172" fontId="10" fillId="0" borderId="0" xfId="1" applyNumberFormat="1" applyFont="1" applyFill="1" applyBorder="1" applyAlignment="1">
      <alignment vertical="center"/>
    </xf>
    <xf numFmtId="172" fontId="10" fillId="2" borderId="0" xfId="1" applyNumberFormat="1" applyFont="1" applyFill="1" applyAlignment="1">
      <alignment vertical="center"/>
    </xf>
    <xf numFmtId="172" fontId="21" fillId="3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172" fontId="13" fillId="3" borderId="3" xfId="3" applyNumberFormat="1" applyFont="1" applyFill="1" applyBorder="1" applyAlignment="1">
      <alignment vertical="center"/>
    </xf>
    <xf numFmtId="172" fontId="13" fillId="0" borderId="3" xfId="3" applyNumberFormat="1" applyFont="1" applyFill="1" applyBorder="1" applyAlignment="1">
      <alignment vertical="center"/>
    </xf>
    <xf numFmtId="172" fontId="13" fillId="2" borderId="3" xfId="3" applyNumberFormat="1" applyFont="1" applyFill="1" applyBorder="1" applyAlignment="1">
      <alignment vertical="center"/>
    </xf>
    <xf numFmtId="172" fontId="13" fillId="3" borderId="0" xfId="1" applyNumberFormat="1" applyFont="1" applyFill="1" applyBorder="1" applyAlignment="1">
      <alignment vertical="center"/>
    </xf>
    <xf numFmtId="172" fontId="13" fillId="0" borderId="0" xfId="1" applyNumberFormat="1" applyFont="1" applyFill="1" applyBorder="1" applyAlignment="1">
      <alignment vertical="center"/>
    </xf>
    <xf numFmtId="172" fontId="13" fillId="2" borderId="0" xfId="1" applyNumberFormat="1" applyFont="1" applyFill="1" applyBorder="1" applyAlignment="1">
      <alignment vertical="center"/>
    </xf>
    <xf numFmtId="0" fontId="31" fillId="2" borderId="0" xfId="0" applyFont="1" applyFill="1" applyAlignment="1">
      <alignment vertical="center" wrapText="1"/>
    </xf>
    <xf numFmtId="172" fontId="15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172" fontId="24" fillId="2" borderId="0" xfId="0" applyNumberFormat="1" applyFont="1" applyFill="1" applyAlignment="1">
      <alignment vertical="center"/>
    </xf>
    <xf numFmtId="172" fontId="12" fillId="0" borderId="0" xfId="1" applyNumberFormat="1" applyFont="1" applyBorder="1" applyAlignment="1">
      <alignment vertical="center"/>
    </xf>
    <xf numFmtId="0" fontId="24" fillId="3" borderId="0" xfId="0" applyFont="1" applyFill="1" applyAlignment="1">
      <alignment vertical="center"/>
    </xf>
    <xf numFmtId="172" fontId="24" fillId="3" borderId="0" xfId="0" applyNumberFormat="1" applyFont="1" applyFill="1" applyAlignment="1">
      <alignment vertical="center"/>
    </xf>
    <xf numFmtId="172" fontId="12" fillId="0" borderId="0" xfId="1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9" fillId="2" borderId="0" xfId="0" applyFont="1" applyFill="1" applyAlignment="1">
      <alignment vertical="center" wrapText="1"/>
    </xf>
    <xf numFmtId="172" fontId="12" fillId="0" borderId="0" xfId="1" applyNumberFormat="1" applyFont="1" applyFill="1" applyAlignment="1">
      <alignment vertical="center"/>
    </xf>
    <xf numFmtId="172" fontId="12" fillId="2" borderId="0" xfId="1" applyNumberFormat="1" applyFont="1" applyFill="1" applyAlignment="1">
      <alignment horizontal="righ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167" fontId="12" fillId="0" borderId="0" xfId="1" applyNumberFormat="1" applyFont="1" applyBorder="1" applyAlignment="1">
      <alignment vertical="center"/>
    </xf>
    <xf numFmtId="165" fontId="12" fillId="0" borderId="0" xfId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172" fontId="18" fillId="3" borderId="0" xfId="3" quotePrefix="1" applyNumberFormat="1" applyFont="1" applyFill="1" applyBorder="1" applyAlignment="1">
      <alignment horizontal="right" vertical="center" wrapText="1"/>
    </xf>
    <xf numFmtId="172" fontId="18" fillId="0" borderId="0" xfId="3" quotePrefix="1" applyNumberFormat="1" applyFont="1" applyFill="1" applyBorder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72" fontId="13" fillId="3" borderId="4" xfId="1" applyNumberFormat="1" applyFont="1" applyFill="1" applyBorder="1" applyAlignment="1">
      <alignment vertical="center"/>
    </xf>
    <xf numFmtId="172" fontId="13" fillId="0" borderId="4" xfId="1" applyNumberFormat="1" applyFont="1" applyFill="1" applyBorder="1" applyAlignment="1">
      <alignment vertical="center"/>
    </xf>
    <xf numFmtId="172" fontId="13" fillId="2" borderId="4" xfId="1" applyNumberFormat="1" applyFont="1" applyFill="1" applyBorder="1" applyAlignment="1">
      <alignment vertical="center"/>
    </xf>
    <xf numFmtId="172" fontId="13" fillId="0" borderId="4" xfId="1" applyNumberFormat="1" applyFont="1" applyBorder="1" applyAlignment="1">
      <alignment vertical="center"/>
    </xf>
    <xf numFmtId="0" fontId="29" fillId="2" borderId="0" xfId="0" applyFont="1" applyFill="1" applyAlignment="1">
      <alignment horizontal="left" vertical="center" wrapText="1"/>
    </xf>
    <xf numFmtId="172" fontId="12" fillId="0" borderId="0" xfId="0" applyNumberFormat="1" applyFont="1" applyAlignment="1">
      <alignment vertical="center"/>
    </xf>
    <xf numFmtId="172" fontId="13" fillId="3" borderId="0" xfId="1" applyNumberFormat="1" applyFont="1" applyFill="1" applyAlignment="1">
      <alignment vertical="center"/>
    </xf>
    <xf numFmtId="172" fontId="13" fillId="0" borderId="0" xfId="1" applyNumberFormat="1" applyFont="1" applyFill="1" applyAlignment="1">
      <alignment vertical="center"/>
    </xf>
    <xf numFmtId="172" fontId="13" fillId="2" borderId="0" xfId="1" applyNumberFormat="1" applyFont="1" applyFill="1" applyAlignment="1">
      <alignment vertical="center"/>
    </xf>
    <xf numFmtId="172" fontId="13" fillId="0" borderId="0" xfId="1" applyNumberFormat="1" applyFont="1" applyAlignment="1">
      <alignment vertical="center"/>
    </xf>
    <xf numFmtId="172" fontId="12" fillId="3" borderId="5" xfId="1" applyNumberFormat="1" applyFont="1" applyFill="1" applyBorder="1" applyAlignment="1">
      <alignment vertical="center"/>
    </xf>
    <xf numFmtId="172" fontId="12" fillId="0" borderId="5" xfId="1" applyNumberFormat="1" applyFont="1" applyFill="1" applyBorder="1" applyAlignment="1">
      <alignment vertical="center"/>
    </xf>
    <xf numFmtId="172" fontId="12" fillId="2" borderId="5" xfId="1" applyNumberFormat="1" applyFont="1" applyFill="1" applyBorder="1" applyAlignment="1">
      <alignment vertical="center"/>
    </xf>
    <xf numFmtId="172" fontId="12" fillId="0" borderId="5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vertical="center"/>
    </xf>
    <xf numFmtId="49" fontId="12" fillId="3" borderId="0" xfId="1" applyNumberFormat="1" applyFont="1" applyFill="1" applyBorder="1" applyAlignment="1">
      <alignment vertical="center"/>
    </xf>
    <xf numFmtId="172" fontId="13" fillId="3" borderId="2" xfId="1" applyNumberFormat="1" applyFont="1" applyFill="1" applyBorder="1" applyAlignment="1">
      <alignment vertical="center"/>
    </xf>
    <xf numFmtId="172" fontId="13" fillId="0" borderId="2" xfId="1" applyNumberFormat="1" applyFont="1" applyFill="1" applyBorder="1" applyAlignment="1">
      <alignment vertical="center"/>
    </xf>
    <xf numFmtId="172" fontId="13" fillId="2" borderId="2" xfId="1" applyNumberFormat="1" applyFont="1" applyFill="1" applyBorder="1" applyAlignment="1">
      <alignment vertical="center"/>
    </xf>
    <xf numFmtId="172" fontId="13" fillId="0" borderId="2" xfId="1" applyNumberFormat="1" applyFont="1" applyBorder="1" applyAlignment="1">
      <alignment vertical="center"/>
    </xf>
    <xf numFmtId="3" fontId="12" fillId="3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12" fillId="2" borderId="0" xfId="1" applyNumberFormat="1" applyFont="1" applyFill="1" applyAlignment="1">
      <alignment vertical="center"/>
    </xf>
    <xf numFmtId="166" fontId="12" fillId="0" borderId="0" xfId="1" applyNumberFormat="1" applyFont="1" applyAlignment="1">
      <alignment vertical="center"/>
    </xf>
    <xf numFmtId="167" fontId="12" fillId="0" borderId="0" xfId="1" applyNumberFormat="1" applyFont="1" applyFill="1" applyAlignment="1">
      <alignment vertical="center"/>
    </xf>
    <xf numFmtId="167" fontId="12" fillId="0" borderId="0" xfId="1" applyNumberFormat="1" applyFont="1" applyAlignment="1">
      <alignment vertical="center"/>
    </xf>
    <xf numFmtId="0" fontId="26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7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12" fillId="3" borderId="0" xfId="1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72" fontId="14" fillId="3" borderId="0" xfId="1" applyNumberFormat="1" applyFont="1" applyFill="1" applyBorder="1" applyAlignment="1">
      <alignment vertical="center"/>
    </xf>
    <xf numFmtId="172" fontId="14" fillId="0" borderId="0" xfId="1" applyNumberFormat="1" applyFont="1" applyFill="1" applyBorder="1" applyAlignment="1">
      <alignment vertical="center"/>
    </xf>
    <xf numFmtId="172" fontId="14" fillId="2" borderId="0" xfId="1" applyNumberFormat="1" applyFont="1" applyFill="1" applyBorder="1" applyAlignment="1">
      <alignment vertical="center"/>
    </xf>
    <xf numFmtId="0" fontId="24" fillId="2" borderId="0" xfId="5" applyFont="1" applyFill="1" applyAlignment="1">
      <alignment vertical="center"/>
    </xf>
    <xf numFmtId="3" fontId="24" fillId="3" borderId="0" xfId="0" applyNumberFormat="1" applyFont="1" applyFill="1" applyAlignment="1">
      <alignment vertical="center"/>
    </xf>
    <xf numFmtId="172" fontId="24" fillId="0" borderId="0" xfId="0" applyNumberFormat="1" applyFont="1" applyAlignment="1">
      <alignment vertical="center"/>
    </xf>
    <xf numFmtId="0" fontId="12" fillId="2" borderId="0" xfId="5" applyFont="1" applyFill="1" applyAlignment="1">
      <alignment horizontal="left" vertical="center"/>
    </xf>
    <xf numFmtId="167" fontId="7" fillId="0" borderId="0" xfId="0" applyNumberFormat="1" applyFont="1" applyAlignment="1">
      <alignment vertical="center"/>
    </xf>
    <xf numFmtId="172" fontId="12" fillId="3" borderId="0" xfId="1" quotePrefix="1" applyNumberFormat="1" applyFont="1" applyFill="1" applyBorder="1" applyAlignment="1">
      <alignment horizontal="right" vertical="center"/>
    </xf>
    <xf numFmtId="172" fontId="12" fillId="0" borderId="0" xfId="1" quotePrefix="1" applyNumberFormat="1" applyFont="1" applyFill="1" applyAlignment="1">
      <alignment horizontal="right" vertical="center"/>
    </xf>
    <xf numFmtId="172" fontId="12" fillId="2" borderId="0" xfId="1" quotePrefix="1" applyNumberFormat="1" applyFont="1" applyFill="1" applyAlignment="1">
      <alignment horizontal="right" vertical="center"/>
    </xf>
    <xf numFmtId="174" fontId="7" fillId="0" borderId="0" xfId="0" applyNumberFormat="1" applyFont="1" applyAlignment="1">
      <alignment vertical="center"/>
    </xf>
    <xf numFmtId="0" fontId="14" fillId="2" borderId="0" xfId="5" applyFont="1" applyFill="1" applyAlignment="1">
      <alignment horizontal="left" vertical="center"/>
    </xf>
    <xf numFmtId="172" fontId="12" fillId="0" borderId="0" xfId="1" applyNumberFormat="1" applyFont="1" applyFill="1" applyAlignment="1">
      <alignment horizontal="right" vertical="center"/>
    </xf>
    <xf numFmtId="172" fontId="14" fillId="0" borderId="0" xfId="1" applyNumberFormat="1" applyFont="1" applyFill="1" applyBorder="1" applyAlignment="1">
      <alignment horizontal="right" vertical="center"/>
    </xf>
    <xf numFmtId="172" fontId="14" fillId="2" borderId="0" xfId="1" applyNumberFormat="1" applyFont="1" applyFill="1" applyBorder="1" applyAlignment="1">
      <alignment horizontal="right" vertical="center"/>
    </xf>
    <xf numFmtId="173" fontId="7" fillId="0" borderId="0" xfId="0" applyNumberFormat="1" applyFont="1" applyAlignment="1">
      <alignment vertical="center"/>
    </xf>
    <xf numFmtId="167" fontId="14" fillId="3" borderId="0" xfId="1" applyNumberFormat="1" applyFont="1" applyFill="1" applyBorder="1" applyAlignment="1">
      <alignment vertical="center"/>
    </xf>
    <xf numFmtId="167" fontId="24" fillId="3" borderId="0" xfId="0" applyNumberFormat="1" applyFont="1" applyFill="1" applyAlignment="1">
      <alignment vertical="center"/>
    </xf>
    <xf numFmtId="166" fontId="12" fillId="3" borderId="0" xfId="1" applyNumberFormat="1" applyFont="1" applyFill="1" applyBorder="1" applyAlignment="1">
      <alignment vertical="center"/>
    </xf>
    <xf numFmtId="169" fontId="12" fillId="3" borderId="0" xfId="1" applyNumberFormat="1" applyFont="1" applyFill="1" applyBorder="1" applyAlignment="1">
      <alignment vertical="center"/>
    </xf>
    <xf numFmtId="10" fontId="7" fillId="0" borderId="0" xfId="2" applyNumberFormat="1" applyFont="1" applyAlignment="1">
      <alignment vertical="center"/>
    </xf>
    <xf numFmtId="166" fontId="14" fillId="3" borderId="0" xfId="1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65" fontId="12" fillId="3" borderId="0" xfId="1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12" fillId="0" borderId="0" xfId="1" applyFont="1" applyFill="1" applyBorder="1" applyAlignment="1">
      <alignment vertical="center"/>
    </xf>
    <xf numFmtId="171" fontId="12" fillId="0" borderId="0" xfId="1" applyNumberFormat="1" applyFont="1" applyFill="1" applyAlignment="1">
      <alignment vertical="center"/>
    </xf>
    <xf numFmtId="171" fontId="14" fillId="0" borderId="0" xfId="1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37" fillId="0" borderId="0" xfId="0" applyFont="1" applyAlignment="1">
      <alignment vertical="center"/>
    </xf>
    <xf numFmtId="172" fontId="13" fillId="3" borderId="2" xfId="3" applyNumberFormat="1" applyFont="1" applyFill="1" applyBorder="1" applyAlignment="1"/>
    <xf numFmtId="172" fontId="14" fillId="3" borderId="0" xfId="0" applyNumberFormat="1" applyFont="1" applyFill="1"/>
    <xf numFmtId="172" fontId="13" fillId="0" borderId="2" xfId="3" applyNumberFormat="1" applyFont="1" applyFill="1" applyBorder="1" applyAlignment="1"/>
    <xf numFmtId="172" fontId="13" fillId="2" borderId="2" xfId="3" applyNumberFormat="1" applyFont="1" applyFill="1" applyBorder="1" applyAlignment="1"/>
    <xf numFmtId="0" fontId="26" fillId="0" borderId="0" xfId="0" applyFont="1" applyAlignment="1">
      <alignment horizontal="left" vertical="center" wrapText="1"/>
    </xf>
    <xf numFmtId="175" fontId="12" fillId="3" borderId="0" xfId="1" applyNumberFormat="1" applyFont="1" applyFill="1" applyBorder="1" applyAlignment="1">
      <alignment vertical="center"/>
    </xf>
    <xf numFmtId="176" fontId="12" fillId="3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176" fontId="12" fillId="2" borderId="0" xfId="1" applyNumberFormat="1" applyFont="1" applyFill="1" applyAlignment="1">
      <alignment vertical="center"/>
    </xf>
    <xf numFmtId="0" fontId="24" fillId="3" borderId="1" xfId="0" applyNumberFormat="1" applyFont="1" applyFill="1" applyBorder="1" applyAlignment="1">
      <alignment vertical="center"/>
    </xf>
    <xf numFmtId="175" fontId="14" fillId="3" borderId="0" xfId="1" applyNumberFormat="1" applyFont="1" applyFill="1" applyBorder="1" applyAlignment="1">
      <alignment vertical="center"/>
    </xf>
    <xf numFmtId="171" fontId="12" fillId="0" borderId="0" xfId="1" applyNumberFormat="1" applyFont="1" applyFill="1" applyAlignment="1"/>
    <xf numFmtId="171" fontId="12" fillId="2" borderId="0" xfId="1" applyNumberFormat="1" applyFont="1" applyFill="1" applyAlignment="1"/>
    <xf numFmtId="178" fontId="12" fillId="0" borderId="0" xfId="1" applyNumberFormat="1" applyFont="1" applyFill="1" applyAlignment="1"/>
    <xf numFmtId="178" fontId="12" fillId="2" borderId="0" xfId="1" applyNumberFormat="1" applyFont="1" applyFill="1" applyAlignment="1"/>
    <xf numFmtId="171" fontId="14" fillId="0" borderId="0" xfId="1" applyNumberFormat="1" applyFont="1" applyFill="1" applyBorder="1" applyAlignment="1"/>
    <xf numFmtId="175" fontId="14" fillId="0" borderId="0" xfId="1" applyNumberFormat="1" applyFont="1" applyFill="1" applyBorder="1" applyAlignment="1">
      <alignment vertical="center"/>
    </xf>
    <xf numFmtId="175" fontId="14" fillId="2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166" fontId="7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172" fontId="24" fillId="3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4" fontId="11" fillId="0" borderId="0" xfId="0" applyNumberFormat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76" fontId="22" fillId="3" borderId="0" xfId="0" applyNumberFormat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0" borderId="0" xfId="1" applyNumberFormat="1" applyFont="1" applyAlignment="1">
      <alignment vertical="center"/>
    </xf>
    <xf numFmtId="176" fontId="24" fillId="3" borderId="0" xfId="0" applyNumberFormat="1" applyFont="1" applyFill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3" borderId="0" xfId="1" applyNumberFormat="1" applyFont="1" applyFill="1" applyAlignment="1">
      <alignment vertical="center"/>
    </xf>
    <xf numFmtId="176" fontId="14" fillId="3" borderId="0" xfId="0" applyNumberFormat="1" applyFont="1" applyFill="1" applyAlignment="1">
      <alignment vertical="center"/>
    </xf>
    <xf numFmtId="176" fontId="12" fillId="3" borderId="0" xfId="1" quotePrefix="1" applyNumberFormat="1" applyFont="1" applyFill="1" applyAlignment="1">
      <alignment horizontal="right" vertical="center"/>
    </xf>
    <xf numFmtId="176" fontId="12" fillId="0" borderId="0" xfId="1" quotePrefix="1" applyNumberFormat="1" applyFont="1" applyFill="1" applyBorder="1" applyAlignment="1">
      <alignment horizontal="right" vertical="center"/>
    </xf>
    <xf numFmtId="176" fontId="12" fillId="2" borderId="0" xfId="1" applyNumberFormat="1" applyFont="1" applyFill="1" applyAlignment="1">
      <alignment horizontal="right" vertical="center"/>
    </xf>
    <xf numFmtId="0" fontId="14" fillId="0" borderId="1" xfId="0" applyNumberFormat="1" applyFont="1" applyBorder="1" applyAlignment="1">
      <alignment vertical="center"/>
    </xf>
    <xf numFmtId="0" fontId="25" fillId="0" borderId="1" xfId="3" quotePrefix="1" applyNumberFormat="1" applyFont="1" applyFill="1" applyBorder="1" applyAlignment="1">
      <alignment horizontal="right" vertical="center" wrapText="1"/>
    </xf>
    <xf numFmtId="168" fontId="7" fillId="0" borderId="0" xfId="0" applyNumberFormat="1" applyFont="1" applyFill="1" applyAlignment="1">
      <alignment vertical="center"/>
    </xf>
  </cellXfs>
  <cellStyles count="6">
    <cellStyle name="Komma" xfId="1" builtinId="3"/>
    <cellStyle name="Komma 2" xfId="4" xr:uid="{8D2DCDD2-28AC-409D-A0B5-80B15503861F}"/>
    <cellStyle name="Komma 3 2 2" xfId="3" xr:uid="{CA8347A7-FCF4-4169-AEA3-A50A79D3F9FB}"/>
    <cellStyle name="Procent" xfId="2" builtinId="5"/>
    <cellStyle name="Standaard" xfId="0" builtinId="0"/>
    <cellStyle name="Standaard 2" xfId="5" xr:uid="{7EE432BC-61D5-45A1-8F1D-F63ED0B2CAFA}"/>
  </cellStyles>
  <dxfs count="0"/>
  <tableStyles count="0" defaultTableStyle="TableStyleMedium9" defaultPivotStyle="PivotStyleLight16"/>
  <colors>
    <mruColors>
      <color rgb="FFE3E3D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5"/>
  <sheetViews>
    <sheetView showGridLines="0" zoomScaleNormal="100" workbookViewId="0">
      <selection activeCell="M3" sqref="M3"/>
    </sheetView>
  </sheetViews>
  <sheetFormatPr defaultColWidth="9.140625" defaultRowHeight="12.75"/>
  <cols>
    <col min="1" max="1" width="54.140625" style="7" customWidth="1"/>
    <col min="2" max="2" width="0.5703125" style="19" customWidth="1"/>
    <col min="3" max="3" width="10.42578125" style="19" customWidth="1"/>
    <col min="4" max="4" width="0.5703125" style="19" customWidth="1"/>
    <col min="5" max="5" width="10.42578125" style="19" customWidth="1"/>
    <col min="6" max="7" width="10.42578125" style="6" customWidth="1"/>
    <col min="8" max="13" width="10.42578125" style="19" customWidth="1"/>
    <col min="14" max="14" width="2.85546875" style="6" customWidth="1"/>
    <col min="15" max="24" width="11" style="6" customWidth="1"/>
    <col min="25" max="35" width="9.140625" style="6"/>
    <col min="36" max="16384" width="9.140625" style="19"/>
  </cols>
  <sheetData>
    <row r="1" spans="1:35" s="6" customFormat="1" ht="27.75">
      <c r="A1" s="5" t="s">
        <v>0</v>
      </c>
      <c r="P1" s="220"/>
    </row>
    <row r="2" spans="1:35" s="6" customFormat="1">
      <c r="A2" s="7"/>
      <c r="P2" s="220"/>
    </row>
    <row r="3" spans="1:35" s="6" customFormat="1" ht="33.75">
      <c r="A3" s="8" t="s">
        <v>1</v>
      </c>
      <c r="B3" s="9"/>
      <c r="C3" s="10" t="s">
        <v>2</v>
      </c>
      <c r="D3" s="9"/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P3" s="220"/>
    </row>
    <row r="4" spans="1:35" s="6" customFormat="1">
      <c r="A4" s="7"/>
      <c r="B4" s="11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P4" s="220"/>
    </row>
    <row r="5" spans="1:35" s="6" customFormat="1" ht="15.75">
      <c r="A5" s="15" t="s">
        <v>12</v>
      </c>
      <c r="B5" s="11"/>
      <c r="C5" s="12"/>
      <c r="D5" s="12"/>
      <c r="E5" s="13"/>
      <c r="F5" s="13"/>
      <c r="G5" s="13"/>
      <c r="H5" s="14"/>
      <c r="I5" s="14"/>
      <c r="J5" s="14"/>
      <c r="K5" s="14"/>
      <c r="L5" s="14"/>
      <c r="M5" s="14"/>
      <c r="O5" s="16"/>
      <c r="P5" s="221"/>
      <c r="Q5" s="17"/>
      <c r="R5" s="17"/>
      <c r="S5" s="17"/>
      <c r="T5" s="17"/>
      <c r="U5" s="17"/>
      <c r="V5" s="17"/>
      <c r="W5" s="17"/>
      <c r="X5" s="17"/>
    </row>
    <row r="6" spans="1:35">
      <c r="A6" s="7" t="s">
        <v>13</v>
      </c>
      <c r="B6" s="11"/>
      <c r="C6" s="12">
        <v>130</v>
      </c>
      <c r="D6" s="12"/>
      <c r="E6" s="13">
        <v>130</v>
      </c>
      <c r="F6" s="13">
        <v>125</v>
      </c>
      <c r="G6" s="13">
        <v>125</v>
      </c>
      <c r="H6" s="13">
        <v>125</v>
      </c>
      <c r="I6" s="13">
        <v>168</v>
      </c>
      <c r="J6" s="13">
        <v>155</v>
      </c>
      <c r="K6" s="13">
        <v>155</v>
      </c>
      <c r="L6" s="13">
        <v>145</v>
      </c>
      <c r="M6" s="13">
        <v>126</v>
      </c>
      <c r="O6" s="18"/>
      <c r="P6" s="222"/>
      <c r="Q6" s="18"/>
      <c r="R6" s="18"/>
      <c r="S6" s="18"/>
      <c r="T6" s="18"/>
      <c r="U6" s="18"/>
      <c r="V6" s="18"/>
      <c r="W6" s="18"/>
      <c r="X6" s="18"/>
    </row>
    <row r="7" spans="1:35">
      <c r="A7" s="20" t="s">
        <v>14</v>
      </c>
      <c r="B7" s="11"/>
      <c r="C7" s="12">
        <v>127</v>
      </c>
      <c r="D7" s="12"/>
      <c r="E7" s="21">
        <v>143</v>
      </c>
      <c r="F7" s="21">
        <v>144</v>
      </c>
      <c r="G7" s="21">
        <v>146</v>
      </c>
      <c r="H7" s="21">
        <v>149</v>
      </c>
      <c r="I7" s="21">
        <v>163</v>
      </c>
      <c r="J7" s="21">
        <v>137</v>
      </c>
      <c r="K7" s="21">
        <v>143</v>
      </c>
      <c r="L7" s="21">
        <v>76</v>
      </c>
      <c r="M7" s="21">
        <v>67</v>
      </c>
      <c r="O7" s="18"/>
      <c r="P7" s="222"/>
      <c r="Q7" s="18"/>
      <c r="R7" s="18"/>
      <c r="S7" s="18"/>
      <c r="T7" s="18"/>
      <c r="U7" s="18"/>
      <c r="V7" s="18"/>
      <c r="W7" s="18"/>
      <c r="X7" s="18"/>
    </row>
    <row r="8" spans="1:35">
      <c r="A8" s="7" t="s">
        <v>15</v>
      </c>
      <c r="B8" s="11"/>
      <c r="C8" s="12">
        <v>303</v>
      </c>
      <c r="D8" s="12"/>
      <c r="E8" s="21">
        <v>296</v>
      </c>
      <c r="F8" s="21">
        <v>281</v>
      </c>
      <c r="G8" s="21">
        <v>282</v>
      </c>
      <c r="H8" s="21">
        <v>299</v>
      </c>
      <c r="I8" s="21">
        <v>362</v>
      </c>
      <c r="J8" s="21">
        <v>313</v>
      </c>
      <c r="K8" s="21">
        <v>303</v>
      </c>
      <c r="L8" s="21">
        <v>361</v>
      </c>
      <c r="M8" s="21">
        <v>315</v>
      </c>
      <c r="O8" s="18"/>
      <c r="P8" s="222"/>
      <c r="Q8" s="18"/>
      <c r="R8" s="18"/>
      <c r="S8" s="18"/>
      <c r="T8" s="18"/>
      <c r="U8" s="18"/>
      <c r="V8" s="18"/>
      <c r="W8" s="18"/>
      <c r="X8" s="18"/>
    </row>
    <row r="9" spans="1:35">
      <c r="A9" s="20" t="s">
        <v>16</v>
      </c>
      <c r="B9" s="11"/>
      <c r="C9" s="12">
        <v>263</v>
      </c>
      <c r="D9" s="12"/>
      <c r="E9" s="21">
        <v>250</v>
      </c>
      <c r="F9" s="21">
        <v>203</v>
      </c>
      <c r="G9" s="21">
        <v>211</v>
      </c>
      <c r="H9" s="21">
        <v>216</v>
      </c>
      <c r="I9" s="21">
        <v>176</v>
      </c>
      <c r="J9" s="21">
        <v>0</v>
      </c>
      <c r="K9" s="21">
        <v>0</v>
      </c>
      <c r="L9" s="21">
        <v>0</v>
      </c>
      <c r="M9" s="21">
        <v>0</v>
      </c>
      <c r="O9" s="18"/>
      <c r="P9" s="222"/>
      <c r="Q9" s="18"/>
      <c r="R9" s="18"/>
      <c r="S9" s="18"/>
      <c r="T9" s="18"/>
      <c r="U9" s="18"/>
      <c r="V9" s="18"/>
      <c r="W9" s="18"/>
      <c r="X9" s="18"/>
    </row>
    <row r="10" spans="1:35">
      <c r="A10" s="7" t="s">
        <v>17</v>
      </c>
      <c r="B10" s="11"/>
      <c r="C10" s="12">
        <v>0</v>
      </c>
      <c r="D10" s="12"/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20</v>
      </c>
      <c r="M10" s="21">
        <v>19</v>
      </c>
      <c r="O10" s="18"/>
      <c r="P10" s="222"/>
      <c r="Q10" s="18"/>
      <c r="R10" s="18"/>
      <c r="S10" s="18"/>
      <c r="T10" s="18"/>
      <c r="U10" s="18"/>
      <c r="V10" s="18"/>
      <c r="W10" s="18"/>
      <c r="X10" s="18"/>
    </row>
    <row r="11" spans="1:35">
      <c r="A11" s="7" t="s">
        <v>18</v>
      </c>
      <c r="B11" s="11"/>
      <c r="C11" s="12">
        <v>56</v>
      </c>
      <c r="D11" s="12"/>
      <c r="E11" s="21">
        <v>56</v>
      </c>
      <c r="F11" s="21">
        <v>56</v>
      </c>
      <c r="G11" s="21">
        <v>55</v>
      </c>
      <c r="H11" s="21">
        <v>54</v>
      </c>
      <c r="I11" s="21">
        <v>50</v>
      </c>
      <c r="J11" s="21">
        <v>53</v>
      </c>
      <c r="K11" s="21">
        <v>53</v>
      </c>
      <c r="L11" s="21">
        <v>51</v>
      </c>
      <c r="M11" s="21">
        <v>48</v>
      </c>
      <c r="O11" s="18"/>
      <c r="P11" s="222"/>
      <c r="Q11" s="18"/>
      <c r="R11" s="18"/>
      <c r="S11" s="18"/>
      <c r="T11" s="18"/>
      <c r="U11" s="18"/>
      <c r="V11" s="18"/>
      <c r="W11" s="18"/>
      <c r="X11" s="18"/>
    </row>
    <row r="12" spans="1:35">
      <c r="A12" s="7" t="s">
        <v>19</v>
      </c>
      <c r="B12" s="11"/>
      <c r="C12" s="12">
        <v>13</v>
      </c>
      <c r="D12" s="12"/>
      <c r="E12" s="21">
        <v>13</v>
      </c>
      <c r="F12" s="21">
        <v>6</v>
      </c>
      <c r="G12" s="21">
        <v>7</v>
      </c>
      <c r="H12" s="21">
        <v>8</v>
      </c>
      <c r="I12" s="21">
        <v>10</v>
      </c>
      <c r="J12" s="21">
        <v>12</v>
      </c>
      <c r="K12" s="21">
        <v>9</v>
      </c>
      <c r="L12" s="21">
        <v>17</v>
      </c>
      <c r="M12" s="21">
        <v>25</v>
      </c>
      <c r="O12" s="18"/>
      <c r="P12" s="222"/>
      <c r="Q12" s="18"/>
      <c r="R12" s="18"/>
      <c r="S12" s="18"/>
      <c r="T12" s="18"/>
      <c r="U12" s="18"/>
      <c r="V12" s="18"/>
      <c r="W12" s="18"/>
      <c r="X12" s="18"/>
    </row>
    <row r="13" spans="1:35">
      <c r="A13" s="20" t="s">
        <v>20</v>
      </c>
      <c r="B13" s="11"/>
      <c r="C13" s="12">
        <v>4</v>
      </c>
      <c r="D13" s="12"/>
      <c r="E13" s="21">
        <v>4</v>
      </c>
      <c r="F13" s="21">
        <v>1</v>
      </c>
      <c r="G13" s="21">
        <v>0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O13" s="18"/>
      <c r="P13" s="222"/>
      <c r="Q13" s="18"/>
      <c r="R13" s="18"/>
      <c r="S13" s="18"/>
      <c r="T13" s="18"/>
      <c r="U13" s="18"/>
      <c r="V13" s="18"/>
      <c r="W13" s="18"/>
      <c r="X13" s="18"/>
    </row>
    <row r="14" spans="1:35" s="29" customFormat="1">
      <c r="A14" s="22" t="s">
        <v>21</v>
      </c>
      <c r="B14" s="23"/>
      <c r="C14" s="24">
        <f>SUM(C6:C13)</f>
        <v>896</v>
      </c>
      <c r="D14" s="25"/>
      <c r="E14" s="26">
        <f>SUM(E6:E13)</f>
        <v>892</v>
      </c>
      <c r="F14" s="26">
        <f t="shared" ref="F14" si="0">SUM(F6:F13)</f>
        <v>816</v>
      </c>
      <c r="G14" s="26">
        <f>SUM(G6:G13)</f>
        <v>826</v>
      </c>
      <c r="H14" s="26">
        <f t="shared" ref="H14:M14" si="1">SUM(H6:H13)</f>
        <v>853</v>
      </c>
      <c r="I14" s="26">
        <f t="shared" si="1"/>
        <v>929</v>
      </c>
      <c r="J14" s="26">
        <f t="shared" si="1"/>
        <v>670</v>
      </c>
      <c r="K14" s="26">
        <f t="shared" si="1"/>
        <v>663</v>
      </c>
      <c r="L14" s="26">
        <f t="shared" si="1"/>
        <v>670</v>
      </c>
      <c r="M14" s="26">
        <f t="shared" si="1"/>
        <v>600</v>
      </c>
      <c r="N14" s="27"/>
      <c r="O14" s="28"/>
      <c r="P14" s="222"/>
      <c r="Q14" s="18"/>
      <c r="R14" s="18"/>
      <c r="S14" s="18"/>
      <c r="T14" s="18"/>
      <c r="U14" s="18"/>
      <c r="V14" s="18"/>
      <c r="W14" s="18"/>
      <c r="X14" s="18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>
      <c r="B15" s="1"/>
      <c r="C15" s="12"/>
      <c r="D15" s="4"/>
      <c r="E15" s="3"/>
      <c r="F15" s="3"/>
      <c r="G15" s="3"/>
      <c r="H15" s="3"/>
      <c r="I15" s="3"/>
      <c r="J15" s="3"/>
      <c r="K15" s="3"/>
      <c r="L15" s="3"/>
      <c r="M15" s="3"/>
      <c r="O15" s="18"/>
      <c r="P15" s="222"/>
    </row>
    <row r="16" spans="1:35">
      <c r="A16" s="7" t="s">
        <v>22</v>
      </c>
      <c r="B16" s="11"/>
      <c r="C16" s="12">
        <v>267</v>
      </c>
      <c r="D16" s="12"/>
      <c r="E16" s="21">
        <v>268</v>
      </c>
      <c r="F16" s="21">
        <v>266</v>
      </c>
      <c r="G16" s="21">
        <v>226</v>
      </c>
      <c r="H16" s="21">
        <v>188</v>
      </c>
      <c r="I16" s="21">
        <v>230</v>
      </c>
      <c r="J16" s="21">
        <v>217</v>
      </c>
      <c r="K16" s="21">
        <v>207</v>
      </c>
      <c r="L16" s="21">
        <v>245</v>
      </c>
      <c r="M16" s="21">
        <v>220</v>
      </c>
      <c r="O16" s="18"/>
      <c r="P16" s="222"/>
      <c r="Q16" s="18"/>
      <c r="R16" s="18"/>
      <c r="S16" s="18"/>
      <c r="T16" s="18"/>
      <c r="U16" s="18"/>
      <c r="V16" s="18"/>
      <c r="W16" s="18"/>
      <c r="X16" s="18"/>
    </row>
    <row r="17" spans="1:35">
      <c r="A17" s="7" t="s">
        <v>23</v>
      </c>
      <c r="B17" s="11"/>
      <c r="C17" s="12">
        <v>231</v>
      </c>
      <c r="D17" s="12"/>
      <c r="E17" s="21">
        <v>244</v>
      </c>
      <c r="F17" s="21">
        <v>240</v>
      </c>
      <c r="G17" s="21">
        <v>131</v>
      </c>
      <c r="H17" s="21">
        <v>111</v>
      </c>
      <c r="I17" s="21">
        <v>228</v>
      </c>
      <c r="J17" s="21">
        <v>236</v>
      </c>
      <c r="K17" s="21">
        <v>173</v>
      </c>
      <c r="L17" s="21">
        <v>179</v>
      </c>
      <c r="M17" s="21">
        <v>144</v>
      </c>
      <c r="O17" s="18"/>
      <c r="P17" s="222"/>
      <c r="Q17" s="18"/>
      <c r="R17" s="18"/>
      <c r="S17" s="18"/>
      <c r="T17" s="18"/>
      <c r="U17" s="18"/>
      <c r="V17" s="18"/>
      <c r="W17" s="18"/>
      <c r="X17" s="18"/>
    </row>
    <row r="18" spans="1:35">
      <c r="A18" s="7" t="s">
        <v>24</v>
      </c>
      <c r="B18" s="11"/>
      <c r="C18" s="12">
        <v>58</v>
      </c>
      <c r="D18" s="12"/>
      <c r="E18" s="21">
        <v>37</v>
      </c>
      <c r="F18" s="21">
        <v>39</v>
      </c>
      <c r="G18" s="21">
        <v>36</v>
      </c>
      <c r="H18" s="21">
        <v>30</v>
      </c>
      <c r="I18" s="21">
        <v>46</v>
      </c>
      <c r="J18" s="21">
        <v>33</v>
      </c>
      <c r="K18" s="21">
        <v>24</v>
      </c>
      <c r="L18" s="21">
        <v>24</v>
      </c>
      <c r="M18" s="21">
        <v>9</v>
      </c>
      <c r="O18" s="18"/>
      <c r="P18" s="222"/>
      <c r="Q18" s="18"/>
      <c r="R18" s="18"/>
      <c r="S18" s="18"/>
      <c r="T18" s="18"/>
      <c r="U18" s="18"/>
      <c r="V18" s="18"/>
      <c r="W18" s="18"/>
      <c r="X18" s="18"/>
    </row>
    <row r="19" spans="1:35">
      <c r="A19" s="7" t="s">
        <v>25</v>
      </c>
      <c r="B19" s="11"/>
      <c r="C19" s="12">
        <v>1</v>
      </c>
      <c r="D19" s="12"/>
      <c r="E19" s="21">
        <v>0</v>
      </c>
      <c r="F19" s="21">
        <v>0</v>
      </c>
      <c r="G19" s="21">
        <v>0</v>
      </c>
      <c r="H19" s="21">
        <v>1</v>
      </c>
      <c r="I19" s="21">
        <v>3</v>
      </c>
      <c r="J19" s="21">
        <v>16</v>
      </c>
      <c r="K19" s="21">
        <v>1</v>
      </c>
      <c r="L19" s="21">
        <v>2</v>
      </c>
      <c r="M19" s="21">
        <v>0</v>
      </c>
      <c r="O19" s="18"/>
      <c r="P19" s="222"/>
      <c r="Q19" s="18"/>
      <c r="R19" s="18"/>
      <c r="S19" s="18"/>
      <c r="T19" s="18"/>
      <c r="U19" s="18"/>
      <c r="V19" s="18"/>
      <c r="W19" s="18"/>
      <c r="X19" s="18"/>
    </row>
    <row r="20" spans="1:35">
      <c r="A20" s="7" t="s">
        <v>26</v>
      </c>
      <c r="B20" s="11"/>
      <c r="C20" s="12">
        <v>78</v>
      </c>
      <c r="D20" s="12"/>
      <c r="E20" s="21">
        <v>32</v>
      </c>
      <c r="F20" s="21">
        <v>59</v>
      </c>
      <c r="G20" s="21">
        <v>12</v>
      </c>
      <c r="H20" s="21">
        <v>13</v>
      </c>
      <c r="I20" s="21">
        <v>19</v>
      </c>
      <c r="J20" s="21">
        <v>33</v>
      </c>
      <c r="K20" s="21">
        <v>58</v>
      </c>
      <c r="L20" s="21">
        <v>92</v>
      </c>
      <c r="M20" s="21">
        <v>94</v>
      </c>
      <c r="O20" s="18"/>
      <c r="P20" s="222"/>
      <c r="Q20" s="18"/>
      <c r="R20" s="18"/>
      <c r="S20" s="18"/>
      <c r="T20" s="18"/>
      <c r="U20" s="18"/>
      <c r="V20" s="18"/>
      <c r="W20" s="18"/>
      <c r="X20" s="18"/>
    </row>
    <row r="21" spans="1:35" s="29" customFormat="1">
      <c r="A21" s="7"/>
      <c r="B21" s="23"/>
      <c r="C21" s="24">
        <f t="shared" ref="C21:F21" si="2">SUM(C16:C20)</f>
        <v>635</v>
      </c>
      <c r="D21" s="25"/>
      <c r="E21" s="26">
        <f t="shared" si="2"/>
        <v>581</v>
      </c>
      <c r="F21" s="26">
        <f t="shared" si="2"/>
        <v>604</v>
      </c>
      <c r="G21" s="26">
        <f t="shared" ref="G21" si="3">SUM(G16:G20)</f>
        <v>405</v>
      </c>
      <c r="H21" s="26">
        <f t="shared" ref="H21:M21" si="4">SUM(H16:H20)</f>
        <v>343</v>
      </c>
      <c r="I21" s="26">
        <f t="shared" si="4"/>
        <v>526</v>
      </c>
      <c r="J21" s="26">
        <f t="shared" si="4"/>
        <v>535</v>
      </c>
      <c r="K21" s="26">
        <f t="shared" si="4"/>
        <v>463</v>
      </c>
      <c r="L21" s="26">
        <f t="shared" si="4"/>
        <v>542</v>
      </c>
      <c r="M21" s="26">
        <f t="shared" si="4"/>
        <v>467</v>
      </c>
      <c r="N21" s="27"/>
      <c r="O21" s="28"/>
      <c r="P21" s="222"/>
      <c r="Q21" s="18"/>
      <c r="R21" s="18"/>
      <c r="S21" s="18"/>
      <c r="T21" s="18"/>
      <c r="U21" s="18"/>
      <c r="V21" s="18"/>
      <c r="W21" s="18"/>
      <c r="X21" s="18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>
      <c r="A22" s="7" t="s">
        <v>27</v>
      </c>
      <c r="B22" s="11"/>
      <c r="C22" s="12">
        <v>0</v>
      </c>
      <c r="D22" s="12"/>
      <c r="E22" s="21">
        <v>9</v>
      </c>
      <c r="F22" s="21">
        <v>1</v>
      </c>
      <c r="G22" s="21">
        <v>2</v>
      </c>
      <c r="H22" s="21">
        <v>2</v>
      </c>
      <c r="I22" s="21">
        <v>0</v>
      </c>
      <c r="J22" s="21">
        <v>9</v>
      </c>
      <c r="K22" s="21">
        <v>221</v>
      </c>
      <c r="L22" s="21">
        <v>3</v>
      </c>
      <c r="M22" s="21">
        <v>4</v>
      </c>
      <c r="O22" s="18"/>
      <c r="P22" s="222"/>
      <c r="Q22" s="18"/>
      <c r="R22" s="18"/>
      <c r="S22" s="18"/>
      <c r="T22" s="18"/>
      <c r="U22" s="18"/>
      <c r="V22" s="18"/>
      <c r="W22" s="18"/>
      <c r="X22" s="18"/>
    </row>
    <row r="23" spans="1:35" s="29" customFormat="1">
      <c r="A23" s="22" t="s">
        <v>28</v>
      </c>
      <c r="B23" s="23"/>
      <c r="C23" s="24">
        <f>C21+C22</f>
        <v>635</v>
      </c>
      <c r="D23" s="25"/>
      <c r="E23" s="26">
        <f>E21+E22</f>
        <v>590</v>
      </c>
      <c r="F23" s="26">
        <f>F21+F22</f>
        <v>605</v>
      </c>
      <c r="G23" s="26">
        <f>G21+G22</f>
        <v>407</v>
      </c>
      <c r="H23" s="26">
        <f t="shared" ref="H23:M23" si="5">H21+H22</f>
        <v>345</v>
      </c>
      <c r="I23" s="26">
        <f t="shared" si="5"/>
        <v>526</v>
      </c>
      <c r="J23" s="26">
        <f t="shared" si="5"/>
        <v>544</v>
      </c>
      <c r="K23" s="26">
        <f t="shared" si="5"/>
        <v>684</v>
      </c>
      <c r="L23" s="26">
        <f t="shared" si="5"/>
        <v>545</v>
      </c>
      <c r="M23" s="26">
        <f t="shared" si="5"/>
        <v>471</v>
      </c>
      <c r="N23" s="27"/>
      <c r="O23" s="28"/>
      <c r="P23" s="222"/>
      <c r="Q23" s="18"/>
      <c r="R23" s="18"/>
      <c r="S23" s="18"/>
      <c r="T23" s="18"/>
      <c r="U23" s="18"/>
      <c r="V23" s="18"/>
      <c r="W23" s="18"/>
      <c r="X23" s="18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s="29" customFormat="1">
      <c r="A24" s="7"/>
      <c r="B24" s="1"/>
      <c r="C24" s="12"/>
      <c r="D24" s="4"/>
      <c r="E24" s="3"/>
      <c r="F24" s="3"/>
      <c r="G24" s="3"/>
      <c r="H24" s="3"/>
      <c r="I24" s="3"/>
      <c r="J24" s="3"/>
      <c r="K24" s="3"/>
      <c r="L24" s="3"/>
      <c r="M24" s="3"/>
      <c r="N24" s="27"/>
      <c r="O24" s="27"/>
      <c r="P24" s="222"/>
      <c r="Q24" s="18"/>
      <c r="R24" s="18"/>
      <c r="S24" s="18"/>
      <c r="T24" s="18"/>
      <c r="U24" s="18"/>
      <c r="V24" s="18"/>
      <c r="W24" s="18"/>
      <c r="X24" s="18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s="29" customFormat="1">
      <c r="A25" s="22" t="s">
        <v>29</v>
      </c>
      <c r="B25" s="23"/>
      <c r="C25" s="30">
        <f>C14+C23</f>
        <v>1531</v>
      </c>
      <c r="D25" s="25"/>
      <c r="E25" s="31">
        <f>E14+E23</f>
        <v>1482</v>
      </c>
      <c r="F25" s="31">
        <f>F14+F23</f>
        <v>1421</v>
      </c>
      <c r="G25" s="31">
        <f>G14+G23</f>
        <v>1233</v>
      </c>
      <c r="H25" s="31">
        <f t="shared" ref="H25:M25" si="6">H14+H23</f>
        <v>1198</v>
      </c>
      <c r="I25" s="31">
        <f t="shared" si="6"/>
        <v>1455</v>
      </c>
      <c r="J25" s="31">
        <f t="shared" si="6"/>
        <v>1214</v>
      </c>
      <c r="K25" s="31">
        <f t="shared" si="6"/>
        <v>1347</v>
      </c>
      <c r="L25" s="31">
        <f t="shared" si="6"/>
        <v>1215</v>
      </c>
      <c r="M25" s="31">
        <f t="shared" si="6"/>
        <v>1071</v>
      </c>
      <c r="N25" s="27"/>
      <c r="O25" s="28"/>
      <c r="P25" s="222"/>
      <c r="Q25" s="18"/>
      <c r="R25" s="18"/>
      <c r="S25" s="18"/>
      <c r="T25" s="18"/>
      <c r="U25" s="18"/>
      <c r="V25" s="18"/>
      <c r="W25" s="18"/>
      <c r="X25" s="18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s="29" customFormat="1" ht="3.6" customHeight="1">
      <c r="A26" s="7"/>
      <c r="B26" s="1"/>
      <c r="C26" s="12"/>
      <c r="D26" s="4"/>
      <c r="E26" s="3"/>
      <c r="F26" s="3"/>
      <c r="G26" s="3"/>
      <c r="H26" s="3"/>
      <c r="I26" s="3"/>
      <c r="J26" s="3"/>
      <c r="K26" s="3"/>
      <c r="L26" s="3"/>
      <c r="M26" s="3"/>
      <c r="N26" s="27"/>
      <c r="O26" s="27"/>
      <c r="P26" s="222"/>
      <c r="Q26" s="18"/>
      <c r="R26" s="18"/>
      <c r="S26" s="18"/>
      <c r="T26" s="18"/>
      <c r="U26" s="18"/>
      <c r="V26" s="18"/>
      <c r="W26" s="18"/>
      <c r="X26" s="18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s="29" customFormat="1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7"/>
      <c r="O27" s="27"/>
      <c r="P27" s="222"/>
      <c r="Q27" s="18"/>
      <c r="R27" s="18"/>
      <c r="S27" s="18"/>
      <c r="T27" s="18"/>
      <c r="U27" s="18"/>
      <c r="V27" s="18"/>
      <c r="W27" s="18"/>
      <c r="X27" s="18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s="29" customFormat="1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7"/>
      <c r="O28" s="27"/>
      <c r="P28" s="222"/>
      <c r="Q28" s="18"/>
      <c r="R28" s="18"/>
      <c r="S28" s="18"/>
      <c r="T28" s="18"/>
      <c r="U28" s="18"/>
      <c r="V28" s="18"/>
      <c r="W28" s="18"/>
      <c r="X28" s="18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ht="15.75">
      <c r="A29" s="15" t="s">
        <v>30</v>
      </c>
      <c r="B29" s="32"/>
      <c r="C29" s="33"/>
      <c r="D29" s="34"/>
      <c r="E29" s="33"/>
      <c r="F29" s="33"/>
      <c r="G29" s="33"/>
      <c r="H29" s="33"/>
      <c r="I29" s="33"/>
      <c r="J29" s="33"/>
      <c r="K29" s="33"/>
      <c r="L29" s="33"/>
      <c r="M29" s="33"/>
      <c r="O29" s="18"/>
      <c r="P29" s="222"/>
      <c r="Q29" s="18"/>
      <c r="R29" s="18"/>
      <c r="S29" s="18"/>
      <c r="T29" s="18"/>
      <c r="U29" s="18"/>
      <c r="V29" s="18"/>
      <c r="W29" s="18"/>
      <c r="X29" s="18"/>
    </row>
    <row r="30" spans="1:35">
      <c r="A30" s="7" t="s">
        <v>31</v>
      </c>
      <c r="B30" s="11"/>
      <c r="C30" s="12">
        <v>3</v>
      </c>
      <c r="D30" s="12"/>
      <c r="E30" s="35">
        <v>3</v>
      </c>
      <c r="F30" s="35">
        <v>3</v>
      </c>
      <c r="G30" s="35">
        <v>3</v>
      </c>
      <c r="H30" s="21">
        <v>3</v>
      </c>
      <c r="I30" s="21">
        <v>3</v>
      </c>
      <c r="J30" s="21">
        <v>3</v>
      </c>
      <c r="K30" s="21">
        <v>3</v>
      </c>
      <c r="L30" s="21">
        <v>3</v>
      </c>
      <c r="M30" s="21">
        <v>3</v>
      </c>
      <c r="O30" s="18"/>
      <c r="P30" s="222"/>
      <c r="Q30" s="18"/>
      <c r="R30" s="18"/>
      <c r="S30" s="18"/>
      <c r="T30" s="18"/>
      <c r="U30" s="18"/>
      <c r="V30" s="18"/>
      <c r="W30" s="18"/>
      <c r="X30" s="18"/>
    </row>
    <row r="31" spans="1:35">
      <c r="A31" s="7" t="s">
        <v>32</v>
      </c>
      <c r="B31" s="11"/>
      <c r="C31" s="12">
        <v>31</v>
      </c>
      <c r="D31" s="12"/>
      <c r="E31" s="35">
        <v>31</v>
      </c>
      <c r="F31" s="35">
        <v>31</v>
      </c>
      <c r="G31" s="35">
        <v>31</v>
      </c>
      <c r="H31" s="21">
        <v>31</v>
      </c>
      <c r="I31" s="21">
        <v>31</v>
      </c>
      <c r="J31" s="21">
        <v>31</v>
      </c>
      <c r="K31" s="21">
        <v>31</v>
      </c>
      <c r="L31" s="21">
        <v>31</v>
      </c>
      <c r="M31" s="21">
        <v>31</v>
      </c>
      <c r="O31" s="18"/>
      <c r="P31" s="222"/>
      <c r="Q31" s="18"/>
      <c r="R31" s="18"/>
      <c r="S31" s="18"/>
      <c r="T31" s="18"/>
      <c r="U31" s="18"/>
      <c r="V31" s="18"/>
      <c r="W31" s="18"/>
      <c r="X31" s="18"/>
    </row>
    <row r="32" spans="1:35">
      <c r="A32" s="7" t="s">
        <v>33</v>
      </c>
      <c r="B32" s="11"/>
      <c r="C32" s="12">
        <v>-4</v>
      </c>
      <c r="D32" s="12"/>
      <c r="E32" s="13">
        <v>-2</v>
      </c>
      <c r="F32" s="13">
        <v>-4</v>
      </c>
      <c r="G32" s="13">
        <v>-4</v>
      </c>
      <c r="H32" s="13">
        <v>-5</v>
      </c>
      <c r="I32" s="13">
        <v>-7</v>
      </c>
      <c r="J32" s="13">
        <v>-8</v>
      </c>
      <c r="K32" s="13">
        <v>-11</v>
      </c>
      <c r="L32" s="13">
        <v>-12</v>
      </c>
      <c r="M32" s="13">
        <v>-13</v>
      </c>
      <c r="O32" s="18"/>
      <c r="P32" s="222"/>
      <c r="Q32" s="18"/>
      <c r="R32" s="18"/>
      <c r="S32" s="18"/>
      <c r="T32" s="18"/>
      <c r="U32" s="18"/>
      <c r="V32" s="18"/>
      <c r="W32" s="18"/>
      <c r="X32" s="18"/>
    </row>
    <row r="33" spans="1:35">
      <c r="A33" s="7" t="s">
        <v>34</v>
      </c>
      <c r="B33" s="11"/>
      <c r="C33" s="12">
        <v>441</v>
      </c>
      <c r="D33" s="12"/>
      <c r="E33" s="35">
        <v>429</v>
      </c>
      <c r="F33" s="35">
        <v>449</v>
      </c>
      <c r="G33" s="35">
        <v>423</v>
      </c>
      <c r="H33" s="21">
        <v>403</v>
      </c>
      <c r="I33" s="21">
        <v>473</v>
      </c>
      <c r="J33" s="21">
        <v>511</v>
      </c>
      <c r="K33" s="21">
        <v>628</v>
      </c>
      <c r="L33" s="21">
        <v>605</v>
      </c>
      <c r="M33" s="21">
        <v>585</v>
      </c>
      <c r="O33" s="18"/>
      <c r="P33" s="222"/>
      <c r="Q33" s="18"/>
      <c r="R33" s="18"/>
      <c r="S33" s="18"/>
      <c r="T33" s="18"/>
      <c r="U33" s="18"/>
      <c r="V33" s="18"/>
      <c r="W33" s="18"/>
      <c r="X33" s="18"/>
    </row>
    <row r="34" spans="1:35" s="29" customFormat="1">
      <c r="A34" s="22" t="s">
        <v>35</v>
      </c>
      <c r="B34" s="23"/>
      <c r="C34" s="24">
        <f t="shared" ref="C34:E34" si="7">SUM(C30:C33)</f>
        <v>471</v>
      </c>
      <c r="D34" s="25"/>
      <c r="E34" s="26">
        <f t="shared" si="7"/>
        <v>461</v>
      </c>
      <c r="F34" s="26">
        <f t="shared" ref="F34" si="8">SUM(F30:F33)</f>
        <v>479</v>
      </c>
      <c r="G34" s="26">
        <f t="shared" ref="G34:M34" si="9">SUM(G30:G33)</f>
        <v>453</v>
      </c>
      <c r="H34" s="26">
        <f t="shared" si="9"/>
        <v>432</v>
      </c>
      <c r="I34" s="26">
        <f t="shared" si="9"/>
        <v>500</v>
      </c>
      <c r="J34" s="26">
        <f t="shared" si="9"/>
        <v>537</v>
      </c>
      <c r="K34" s="26">
        <f t="shared" si="9"/>
        <v>651</v>
      </c>
      <c r="L34" s="26">
        <f t="shared" si="9"/>
        <v>627</v>
      </c>
      <c r="M34" s="26">
        <f t="shared" si="9"/>
        <v>606</v>
      </c>
      <c r="N34" s="27"/>
      <c r="O34" s="28"/>
      <c r="P34" s="222"/>
      <c r="Q34" s="18"/>
      <c r="R34" s="18"/>
      <c r="S34" s="18"/>
      <c r="T34" s="18"/>
      <c r="U34" s="18"/>
      <c r="V34" s="18"/>
      <c r="W34" s="18"/>
      <c r="X34" s="18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>
      <c r="B35" s="1"/>
      <c r="C35" s="12"/>
      <c r="D35" s="4"/>
      <c r="E35" s="3"/>
      <c r="F35" s="3"/>
      <c r="G35" s="3"/>
      <c r="H35" s="3"/>
      <c r="I35" s="3"/>
      <c r="J35" s="3"/>
      <c r="K35" s="3"/>
      <c r="L35" s="3"/>
      <c r="M35" s="3"/>
      <c r="P35" s="222"/>
      <c r="Q35" s="18"/>
      <c r="R35" s="18"/>
      <c r="S35" s="18"/>
      <c r="T35" s="18"/>
      <c r="U35" s="18"/>
      <c r="V35" s="18"/>
      <c r="W35" s="18"/>
      <c r="X35" s="18"/>
    </row>
    <row r="36" spans="1:35">
      <c r="A36" s="7" t="s">
        <v>36</v>
      </c>
      <c r="B36" s="11"/>
      <c r="C36" s="12">
        <v>7</v>
      </c>
      <c r="D36" s="12"/>
      <c r="E36" s="21">
        <v>9</v>
      </c>
      <c r="F36" s="21">
        <v>12</v>
      </c>
      <c r="G36" s="21">
        <v>22</v>
      </c>
      <c r="H36" s="21">
        <v>22</v>
      </c>
      <c r="I36" s="21">
        <v>26</v>
      </c>
      <c r="J36" s="21">
        <v>27</v>
      </c>
      <c r="K36" s="21">
        <v>25</v>
      </c>
      <c r="L36" s="21">
        <v>28</v>
      </c>
      <c r="M36" s="21">
        <v>25</v>
      </c>
      <c r="O36" s="18"/>
      <c r="P36" s="222"/>
      <c r="Q36" s="18"/>
      <c r="R36" s="18"/>
      <c r="S36" s="18"/>
      <c r="T36" s="18"/>
      <c r="U36" s="18"/>
      <c r="V36" s="18"/>
      <c r="W36" s="18"/>
      <c r="X36" s="18"/>
    </row>
    <row r="37" spans="1:35">
      <c r="A37" s="7" t="s">
        <v>37</v>
      </c>
      <c r="B37" s="11"/>
      <c r="C37" s="12">
        <v>3</v>
      </c>
      <c r="D37" s="12"/>
      <c r="E37" s="21">
        <v>2</v>
      </c>
      <c r="F37" s="21">
        <v>2</v>
      </c>
      <c r="G37" s="21">
        <v>2</v>
      </c>
      <c r="H37" s="21">
        <v>2</v>
      </c>
      <c r="I37" s="21">
        <v>2</v>
      </c>
      <c r="J37" s="21">
        <v>2</v>
      </c>
      <c r="K37" s="21">
        <v>3</v>
      </c>
      <c r="L37" s="21">
        <v>5</v>
      </c>
      <c r="M37" s="21">
        <v>4</v>
      </c>
      <c r="O37" s="18"/>
      <c r="P37" s="222"/>
      <c r="Q37" s="18"/>
      <c r="R37" s="18"/>
      <c r="S37" s="18"/>
      <c r="T37" s="18"/>
      <c r="U37" s="18"/>
      <c r="V37" s="18"/>
      <c r="W37" s="18"/>
      <c r="X37" s="18"/>
    </row>
    <row r="38" spans="1:35">
      <c r="A38" s="7" t="s">
        <v>38</v>
      </c>
      <c r="B38" s="11"/>
      <c r="C38" s="12">
        <v>0</v>
      </c>
      <c r="D38" s="12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O38" s="18"/>
      <c r="P38" s="222"/>
      <c r="Q38" s="18"/>
      <c r="R38" s="18"/>
      <c r="S38" s="18"/>
      <c r="T38" s="18"/>
      <c r="U38" s="18"/>
      <c r="V38" s="18"/>
      <c r="W38" s="18"/>
      <c r="X38" s="18"/>
    </row>
    <row r="39" spans="1:35" ht="14.25">
      <c r="A39" s="20" t="s">
        <v>39</v>
      </c>
      <c r="B39" s="11"/>
      <c r="C39" s="12">
        <v>74</v>
      </c>
      <c r="D39" s="12"/>
      <c r="E39" s="21">
        <v>101</v>
      </c>
      <c r="F39" s="21">
        <v>110</v>
      </c>
      <c r="G39" s="21">
        <v>160</v>
      </c>
      <c r="H39" s="21">
        <v>160</v>
      </c>
      <c r="I39" s="21">
        <v>160</v>
      </c>
      <c r="J39" s="21">
        <v>186</v>
      </c>
      <c r="K39" s="21">
        <v>193</v>
      </c>
      <c r="L39" s="21">
        <v>103</v>
      </c>
      <c r="M39" s="21">
        <v>138</v>
      </c>
      <c r="O39" s="18"/>
      <c r="P39" s="222"/>
      <c r="Q39" s="18"/>
      <c r="R39" s="18"/>
      <c r="S39" s="18"/>
      <c r="T39" s="18"/>
      <c r="U39" s="18"/>
      <c r="V39" s="18"/>
      <c r="W39" s="18"/>
      <c r="X39" s="18"/>
    </row>
    <row r="40" spans="1:35">
      <c r="A40" s="20" t="s">
        <v>40</v>
      </c>
      <c r="B40" s="11"/>
      <c r="C40" s="12">
        <v>267</v>
      </c>
      <c r="D40" s="12"/>
      <c r="E40" s="21">
        <v>255</v>
      </c>
      <c r="F40" s="21">
        <v>208</v>
      </c>
      <c r="G40" s="21">
        <v>214</v>
      </c>
      <c r="H40" s="21">
        <v>218</v>
      </c>
      <c r="I40" s="21">
        <v>174</v>
      </c>
      <c r="J40" s="21">
        <v>0</v>
      </c>
      <c r="K40" s="21">
        <v>0</v>
      </c>
      <c r="L40" s="21">
        <v>0</v>
      </c>
      <c r="M40" s="21">
        <v>0</v>
      </c>
      <c r="O40" s="18"/>
      <c r="P40" s="222"/>
      <c r="Q40" s="18"/>
      <c r="R40" s="18"/>
      <c r="S40" s="18"/>
      <c r="T40" s="18"/>
      <c r="U40" s="18"/>
      <c r="V40" s="18"/>
      <c r="W40" s="18"/>
      <c r="X40" s="18"/>
    </row>
    <row r="41" spans="1:35">
      <c r="A41" s="20" t="s">
        <v>41</v>
      </c>
      <c r="B41" s="11"/>
      <c r="C41" s="12">
        <v>3</v>
      </c>
      <c r="D41" s="12"/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O41" s="18"/>
      <c r="P41" s="222"/>
      <c r="Q41" s="18"/>
      <c r="R41" s="18"/>
      <c r="S41" s="18"/>
      <c r="T41" s="18"/>
      <c r="U41" s="18"/>
      <c r="V41" s="18"/>
      <c r="W41" s="18"/>
      <c r="X41" s="18"/>
    </row>
    <row r="42" spans="1:35" s="29" customFormat="1">
      <c r="A42" s="22" t="s">
        <v>42</v>
      </c>
      <c r="B42" s="23"/>
      <c r="C42" s="24">
        <f>SUM(C36:C41)</f>
        <v>354</v>
      </c>
      <c r="D42" s="25"/>
      <c r="E42" s="26">
        <f t="shared" ref="E42:M42" si="10">SUM(E36:E41)</f>
        <v>370</v>
      </c>
      <c r="F42" s="26">
        <f t="shared" si="10"/>
        <v>332</v>
      </c>
      <c r="G42" s="26">
        <f t="shared" si="10"/>
        <v>398</v>
      </c>
      <c r="H42" s="26">
        <f t="shared" si="10"/>
        <v>402</v>
      </c>
      <c r="I42" s="26">
        <f t="shared" si="10"/>
        <v>362</v>
      </c>
      <c r="J42" s="26">
        <f t="shared" si="10"/>
        <v>215</v>
      </c>
      <c r="K42" s="26">
        <f t="shared" si="10"/>
        <v>221</v>
      </c>
      <c r="L42" s="26">
        <f t="shared" si="10"/>
        <v>136</v>
      </c>
      <c r="M42" s="26">
        <f t="shared" si="10"/>
        <v>167</v>
      </c>
      <c r="N42" s="27"/>
      <c r="O42" s="28"/>
      <c r="P42" s="222"/>
      <c r="Q42" s="18"/>
      <c r="R42" s="18"/>
      <c r="S42" s="18"/>
      <c r="T42" s="18"/>
      <c r="U42" s="18"/>
      <c r="V42" s="18"/>
      <c r="W42" s="18"/>
      <c r="X42" s="18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>
      <c r="B43" s="11"/>
      <c r="C43" s="12"/>
      <c r="D43" s="12"/>
      <c r="E43" s="21"/>
      <c r="F43" s="21"/>
      <c r="G43" s="21"/>
      <c r="H43" s="21"/>
      <c r="I43" s="21"/>
      <c r="J43" s="21"/>
      <c r="K43" s="21"/>
      <c r="L43" s="21"/>
      <c r="M43" s="21"/>
      <c r="O43" s="18"/>
      <c r="P43" s="222"/>
      <c r="Q43" s="18"/>
      <c r="R43" s="18"/>
      <c r="S43" s="18"/>
      <c r="T43" s="18"/>
      <c r="U43" s="18"/>
      <c r="V43" s="18"/>
      <c r="W43" s="18"/>
      <c r="X43" s="18"/>
    </row>
    <row r="44" spans="1:35">
      <c r="A44" s="7" t="s">
        <v>43</v>
      </c>
      <c r="B44" s="11"/>
      <c r="C44" s="12">
        <v>0</v>
      </c>
      <c r="D44" s="12"/>
      <c r="E44" s="21">
        <v>0</v>
      </c>
      <c r="F44" s="21">
        <v>0</v>
      </c>
      <c r="G44" s="21">
        <v>0</v>
      </c>
      <c r="H44" s="21">
        <v>3</v>
      </c>
      <c r="I44" s="21">
        <v>8</v>
      </c>
      <c r="J44" s="21">
        <v>16</v>
      </c>
      <c r="K44" s="21">
        <v>0</v>
      </c>
      <c r="L44" s="21">
        <v>0</v>
      </c>
      <c r="M44" s="21">
        <v>0</v>
      </c>
      <c r="O44" s="18"/>
      <c r="P44" s="222"/>
      <c r="Q44" s="18"/>
      <c r="R44" s="18"/>
      <c r="S44" s="18"/>
      <c r="T44" s="18"/>
      <c r="U44" s="18"/>
      <c r="V44" s="18"/>
      <c r="W44" s="18"/>
      <c r="X44" s="18"/>
    </row>
    <row r="45" spans="1:35">
      <c r="A45" s="20" t="s">
        <v>44</v>
      </c>
      <c r="B45" s="11"/>
      <c r="C45" s="12">
        <v>43</v>
      </c>
      <c r="D45" s="12"/>
      <c r="E45" s="21">
        <v>0</v>
      </c>
      <c r="F45" s="21">
        <v>30</v>
      </c>
      <c r="G45" s="21">
        <v>0</v>
      </c>
      <c r="H45" s="21">
        <v>0</v>
      </c>
      <c r="I45" s="21">
        <v>77</v>
      </c>
      <c r="J45" s="21">
        <v>14</v>
      </c>
      <c r="K45" s="21">
        <v>14</v>
      </c>
      <c r="L45" s="21">
        <v>71</v>
      </c>
      <c r="M45" s="21">
        <v>0</v>
      </c>
      <c r="O45" s="18"/>
      <c r="P45" s="222"/>
      <c r="Q45" s="18"/>
      <c r="R45" s="18"/>
      <c r="S45" s="18"/>
      <c r="T45" s="18"/>
      <c r="U45" s="18"/>
      <c r="V45" s="18"/>
      <c r="W45" s="18"/>
      <c r="X45" s="18"/>
    </row>
    <row r="46" spans="1:35" ht="14.25">
      <c r="A46" s="20" t="s">
        <v>45</v>
      </c>
      <c r="B46" s="11"/>
      <c r="C46" s="12">
        <v>124</v>
      </c>
      <c r="D46" s="12"/>
      <c r="E46" s="21">
        <v>100</v>
      </c>
      <c r="F46" s="21">
        <v>55</v>
      </c>
      <c r="G46" s="21">
        <v>1</v>
      </c>
      <c r="H46" s="21">
        <v>18</v>
      </c>
      <c r="I46" s="21">
        <v>26</v>
      </c>
      <c r="J46" s="21">
        <v>0</v>
      </c>
      <c r="K46" s="21">
        <v>0</v>
      </c>
      <c r="L46" s="21">
        <v>0</v>
      </c>
      <c r="M46" s="21">
        <v>0</v>
      </c>
      <c r="O46" s="18"/>
      <c r="P46" s="222"/>
      <c r="Q46" s="18"/>
      <c r="R46" s="18"/>
      <c r="S46" s="18"/>
      <c r="T46" s="18"/>
      <c r="U46" s="18"/>
      <c r="V46" s="18"/>
      <c r="W46" s="18"/>
      <c r="X46" s="18"/>
    </row>
    <row r="47" spans="1:35">
      <c r="A47" s="20" t="s">
        <v>46</v>
      </c>
      <c r="B47" s="11"/>
      <c r="C47" s="12">
        <v>29</v>
      </c>
      <c r="D47" s="12"/>
      <c r="E47" s="21">
        <v>26</v>
      </c>
      <c r="F47" s="21">
        <v>21</v>
      </c>
      <c r="G47" s="21">
        <v>20</v>
      </c>
      <c r="H47" s="21">
        <v>19</v>
      </c>
      <c r="I47" s="21">
        <v>15</v>
      </c>
      <c r="J47" s="21">
        <v>0</v>
      </c>
      <c r="K47" s="21">
        <v>0</v>
      </c>
      <c r="L47" s="21">
        <v>0</v>
      </c>
      <c r="M47" s="21">
        <v>0</v>
      </c>
      <c r="O47" s="18"/>
      <c r="P47" s="222"/>
      <c r="Q47" s="18"/>
      <c r="R47" s="18"/>
      <c r="S47" s="18"/>
      <c r="T47" s="18"/>
      <c r="U47" s="18"/>
      <c r="V47" s="18"/>
      <c r="W47" s="18"/>
      <c r="X47" s="18"/>
    </row>
    <row r="48" spans="1:35">
      <c r="A48" s="7" t="s">
        <v>47</v>
      </c>
      <c r="B48" s="11"/>
      <c r="C48" s="12">
        <v>346</v>
      </c>
      <c r="D48" s="12"/>
      <c r="E48" s="21">
        <v>364</v>
      </c>
      <c r="F48" s="21">
        <v>364</v>
      </c>
      <c r="G48" s="21">
        <v>255</v>
      </c>
      <c r="H48" s="21">
        <v>217</v>
      </c>
      <c r="I48" s="21">
        <v>350</v>
      </c>
      <c r="J48" s="21">
        <v>339</v>
      </c>
      <c r="K48" s="21">
        <v>252</v>
      </c>
      <c r="L48" s="21">
        <v>294</v>
      </c>
      <c r="M48" s="21">
        <v>207</v>
      </c>
      <c r="O48" s="18"/>
      <c r="P48" s="222"/>
      <c r="Q48" s="18"/>
      <c r="R48" s="18"/>
      <c r="S48" s="18"/>
      <c r="T48" s="18"/>
      <c r="U48" s="18"/>
      <c r="V48" s="18"/>
      <c r="W48" s="18"/>
      <c r="X48" s="18"/>
    </row>
    <row r="49" spans="1:35">
      <c r="A49" s="7" t="s">
        <v>25</v>
      </c>
      <c r="B49" s="11"/>
      <c r="C49" s="12">
        <v>4</v>
      </c>
      <c r="D49" s="12"/>
      <c r="E49" s="21">
        <v>5</v>
      </c>
      <c r="F49" s="21">
        <v>7</v>
      </c>
      <c r="G49" s="21">
        <v>3</v>
      </c>
      <c r="H49" s="21">
        <v>1</v>
      </c>
      <c r="I49" s="21">
        <v>0</v>
      </c>
      <c r="J49" s="21">
        <v>0</v>
      </c>
      <c r="K49" s="21">
        <v>1</v>
      </c>
      <c r="L49" s="21">
        <v>0</v>
      </c>
      <c r="M49" s="21">
        <v>6</v>
      </c>
      <c r="O49" s="18"/>
      <c r="P49" s="222"/>
      <c r="Q49" s="18"/>
      <c r="R49" s="18"/>
      <c r="S49" s="18"/>
      <c r="T49" s="18"/>
      <c r="U49" s="18"/>
      <c r="V49" s="18"/>
      <c r="W49" s="18"/>
      <c r="X49" s="18"/>
    </row>
    <row r="50" spans="1:35">
      <c r="A50" s="7" t="s">
        <v>48</v>
      </c>
      <c r="B50" s="11"/>
      <c r="C50" s="12">
        <v>26</v>
      </c>
      <c r="D50" s="12"/>
      <c r="E50" s="21">
        <v>37</v>
      </c>
      <c r="F50" s="21">
        <v>29</v>
      </c>
      <c r="G50" s="21">
        <v>22</v>
      </c>
      <c r="H50" s="21">
        <v>37</v>
      </c>
      <c r="I50" s="21">
        <v>33</v>
      </c>
      <c r="J50" s="21">
        <v>19</v>
      </c>
      <c r="K50" s="21">
        <v>19</v>
      </c>
      <c r="L50" s="21">
        <v>24</v>
      </c>
      <c r="M50" s="21">
        <v>26</v>
      </c>
      <c r="O50" s="18"/>
      <c r="P50" s="222"/>
      <c r="Q50" s="18"/>
      <c r="R50" s="18"/>
      <c r="S50" s="18"/>
      <c r="T50" s="18"/>
      <c r="U50" s="18"/>
      <c r="V50" s="18"/>
      <c r="W50" s="18"/>
      <c r="X50" s="18"/>
    </row>
    <row r="51" spans="1:35">
      <c r="A51" s="7" t="s">
        <v>49</v>
      </c>
      <c r="B51" s="11"/>
      <c r="C51" s="12">
        <v>134</v>
      </c>
      <c r="D51" s="12"/>
      <c r="E51" s="21">
        <v>119</v>
      </c>
      <c r="F51" s="21">
        <v>104</v>
      </c>
      <c r="G51" s="21">
        <v>81</v>
      </c>
      <c r="H51" s="21">
        <v>69</v>
      </c>
      <c r="I51" s="21">
        <v>84</v>
      </c>
      <c r="J51" s="21">
        <v>74</v>
      </c>
      <c r="K51" s="21">
        <v>66</v>
      </c>
      <c r="L51" s="21">
        <v>63</v>
      </c>
      <c r="M51" s="21">
        <v>59</v>
      </c>
      <c r="O51" s="18"/>
      <c r="P51" s="222"/>
      <c r="Q51" s="18"/>
      <c r="R51" s="18"/>
      <c r="S51" s="18"/>
      <c r="T51" s="18"/>
      <c r="U51" s="18"/>
      <c r="V51" s="18"/>
      <c r="W51" s="18"/>
      <c r="X51" s="18"/>
    </row>
    <row r="52" spans="1:35" s="29" customFormat="1">
      <c r="A52" s="22"/>
      <c r="B52" s="23"/>
      <c r="C52" s="24">
        <f>SUM(C44:C51)</f>
        <v>706</v>
      </c>
      <c r="D52" s="25"/>
      <c r="E52" s="26">
        <f>SUM(E44:E51)</f>
        <v>651</v>
      </c>
      <c r="F52" s="26">
        <f>SUM(F44:F51)</f>
        <v>610</v>
      </c>
      <c r="G52" s="26">
        <f>SUM(G44:G51)</f>
        <v>382</v>
      </c>
      <c r="H52" s="26">
        <f>SUM(H44:H51)</f>
        <v>364</v>
      </c>
      <c r="I52" s="26">
        <f t="shared" ref="I52:M52" si="11">SUM(I44:I51)</f>
        <v>593</v>
      </c>
      <c r="J52" s="26">
        <f t="shared" si="11"/>
        <v>462</v>
      </c>
      <c r="K52" s="26">
        <f t="shared" si="11"/>
        <v>352</v>
      </c>
      <c r="L52" s="26">
        <f t="shared" si="11"/>
        <v>452</v>
      </c>
      <c r="M52" s="26">
        <f t="shared" si="11"/>
        <v>298</v>
      </c>
      <c r="N52" s="27"/>
      <c r="O52" s="28"/>
      <c r="P52" s="222"/>
      <c r="Q52" s="18"/>
      <c r="R52" s="18"/>
      <c r="S52" s="18"/>
      <c r="T52" s="18"/>
      <c r="U52" s="18"/>
      <c r="V52" s="18"/>
      <c r="W52" s="18"/>
      <c r="X52" s="18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ht="25.5">
      <c r="A53" s="36" t="s">
        <v>50</v>
      </c>
      <c r="B53" s="11"/>
      <c r="C53" s="12">
        <v>0</v>
      </c>
      <c r="D53" s="12"/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123</v>
      </c>
      <c r="L53" s="21">
        <v>0</v>
      </c>
      <c r="M53" s="21">
        <v>0</v>
      </c>
      <c r="O53" s="18"/>
      <c r="P53" s="222"/>
      <c r="Q53" s="18"/>
      <c r="R53" s="18"/>
      <c r="S53" s="18"/>
      <c r="T53" s="18"/>
      <c r="U53" s="18"/>
      <c r="V53" s="18"/>
      <c r="W53" s="18"/>
      <c r="X53" s="18"/>
    </row>
    <row r="54" spans="1:35" s="29" customFormat="1">
      <c r="A54" s="22" t="s">
        <v>51</v>
      </c>
      <c r="B54" s="23"/>
      <c r="C54" s="24">
        <f>C52+C53</f>
        <v>706</v>
      </c>
      <c r="D54" s="25"/>
      <c r="E54" s="26">
        <f>E52+E53</f>
        <v>651</v>
      </c>
      <c r="F54" s="26">
        <f>F52+F53</f>
        <v>610</v>
      </c>
      <c r="G54" s="26">
        <f>G52+G53</f>
        <v>382</v>
      </c>
      <c r="H54" s="26">
        <f>H52+H53</f>
        <v>364</v>
      </c>
      <c r="I54" s="26">
        <f t="shared" ref="I54:M54" si="12">I52+I53</f>
        <v>593</v>
      </c>
      <c r="J54" s="26">
        <f t="shared" si="12"/>
        <v>462</v>
      </c>
      <c r="K54" s="26">
        <f t="shared" si="12"/>
        <v>475</v>
      </c>
      <c r="L54" s="26">
        <f t="shared" si="12"/>
        <v>452</v>
      </c>
      <c r="M54" s="26">
        <f t="shared" si="12"/>
        <v>298</v>
      </c>
      <c r="N54" s="27"/>
      <c r="O54" s="28"/>
      <c r="P54" s="222"/>
      <c r="Q54" s="18"/>
      <c r="R54" s="18"/>
      <c r="S54" s="18"/>
      <c r="T54" s="18"/>
      <c r="U54" s="18"/>
      <c r="V54" s="18"/>
      <c r="W54" s="18"/>
      <c r="X54" s="18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>
      <c r="B55" s="11"/>
      <c r="C55" s="12"/>
      <c r="D55" s="12"/>
      <c r="E55" s="21"/>
      <c r="F55" s="21"/>
      <c r="G55" s="21"/>
      <c r="H55" s="21"/>
      <c r="I55" s="21"/>
      <c r="J55" s="21"/>
      <c r="K55" s="21"/>
      <c r="L55" s="21"/>
      <c r="M55" s="21"/>
      <c r="O55" s="18"/>
      <c r="P55" s="222"/>
      <c r="Q55" s="18"/>
      <c r="R55" s="18"/>
      <c r="S55" s="18"/>
      <c r="T55" s="18"/>
      <c r="U55" s="18"/>
      <c r="V55" s="18"/>
      <c r="W55" s="18"/>
      <c r="X55" s="18"/>
    </row>
    <row r="56" spans="1:35" s="29" customFormat="1">
      <c r="A56" s="22" t="s">
        <v>52</v>
      </c>
      <c r="B56" s="23"/>
      <c r="C56" s="30">
        <f>C34+C42+C54</f>
        <v>1531</v>
      </c>
      <c r="D56" s="25"/>
      <c r="E56" s="31">
        <f t="shared" ref="E56:M56" si="13">E34+E42+E54</f>
        <v>1482</v>
      </c>
      <c r="F56" s="31">
        <f t="shared" si="13"/>
        <v>1421</v>
      </c>
      <c r="G56" s="31">
        <f t="shared" si="13"/>
        <v>1233</v>
      </c>
      <c r="H56" s="31">
        <f t="shared" si="13"/>
        <v>1198</v>
      </c>
      <c r="I56" s="31">
        <f t="shared" si="13"/>
        <v>1455</v>
      </c>
      <c r="J56" s="31">
        <f t="shared" si="13"/>
        <v>1214</v>
      </c>
      <c r="K56" s="31">
        <f t="shared" si="13"/>
        <v>1347</v>
      </c>
      <c r="L56" s="31">
        <f t="shared" si="13"/>
        <v>1215</v>
      </c>
      <c r="M56" s="31">
        <f t="shared" si="13"/>
        <v>1071</v>
      </c>
      <c r="N56" s="27"/>
      <c r="O56" s="28"/>
      <c r="P56" s="222"/>
      <c r="Q56" s="18"/>
      <c r="R56" s="18"/>
      <c r="S56" s="18"/>
      <c r="T56" s="18"/>
      <c r="U56" s="18"/>
      <c r="V56" s="18"/>
      <c r="W56" s="18"/>
      <c r="X56" s="18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s="29" customFormat="1" ht="3.6" customHeight="1">
      <c r="A57" s="7"/>
      <c r="B57" s="1"/>
      <c r="C57" s="11"/>
      <c r="D57" s="1"/>
      <c r="E57" s="2"/>
      <c r="F57" s="2"/>
      <c r="G57" s="2"/>
      <c r="H57" s="2"/>
      <c r="I57" s="2"/>
      <c r="J57" s="2"/>
      <c r="K57" s="2"/>
      <c r="L57" s="2"/>
      <c r="M57" s="2"/>
      <c r="N57" s="27"/>
      <c r="O57" s="27"/>
      <c r="P57" s="18"/>
      <c r="Q57" s="18"/>
      <c r="R57" s="18"/>
      <c r="S57" s="18"/>
      <c r="T57" s="18"/>
      <c r="U57" s="18"/>
      <c r="V57" s="18"/>
      <c r="W57" s="18"/>
      <c r="X57" s="18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s="6" customFormat="1">
      <c r="A58" s="7"/>
    </row>
    <row r="59" spans="1:35" s="6" customFormat="1" ht="12">
      <c r="A59" s="37" t="s">
        <v>184</v>
      </c>
    </row>
    <row r="60" spans="1:35" s="6" customFormat="1">
      <c r="A60" s="7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1:35" s="6" customFormat="1">
      <c r="A61" s="7"/>
    </row>
    <row r="62" spans="1:35" s="6" customFormat="1">
      <c r="A62" s="7"/>
    </row>
    <row r="63" spans="1:35" s="6" customFormat="1">
      <c r="A63" s="7"/>
    </row>
    <row r="64" spans="1:35" s="6" customFormat="1">
      <c r="A64" s="7"/>
    </row>
    <row r="65" spans="1:1" s="6" customFormat="1">
      <c r="A65" s="7"/>
    </row>
    <row r="66" spans="1:1" s="6" customFormat="1">
      <c r="A66" s="7"/>
    </row>
    <row r="67" spans="1:1" s="6" customFormat="1">
      <c r="A67" s="7"/>
    </row>
    <row r="68" spans="1:1" s="6" customFormat="1">
      <c r="A68" s="7"/>
    </row>
    <row r="69" spans="1:1" s="6" customFormat="1">
      <c r="A69" s="7"/>
    </row>
    <row r="70" spans="1:1" s="6" customFormat="1">
      <c r="A70" s="7"/>
    </row>
    <row r="71" spans="1:1" s="6" customFormat="1">
      <c r="A71" s="7"/>
    </row>
    <row r="72" spans="1:1" s="6" customFormat="1">
      <c r="A72" s="7"/>
    </row>
    <row r="73" spans="1:1" s="6" customFormat="1">
      <c r="A73" s="7"/>
    </row>
    <row r="74" spans="1:1" s="6" customFormat="1">
      <c r="A74" s="7"/>
    </row>
    <row r="75" spans="1:1" s="6" customFormat="1">
      <c r="A75" s="7"/>
    </row>
    <row r="76" spans="1:1" s="6" customFormat="1">
      <c r="A76" s="7"/>
    </row>
    <row r="77" spans="1:1" s="6" customFormat="1">
      <c r="A77" s="7"/>
    </row>
    <row r="78" spans="1:1" s="6" customFormat="1">
      <c r="A78" s="7"/>
    </row>
    <row r="79" spans="1:1" s="6" customFormat="1">
      <c r="A79" s="7"/>
    </row>
    <row r="80" spans="1:1" s="6" customFormat="1">
      <c r="A80" s="7"/>
    </row>
    <row r="81" spans="1:1" s="6" customFormat="1">
      <c r="A81" s="7"/>
    </row>
    <row r="82" spans="1:1" s="6" customFormat="1">
      <c r="A82" s="7"/>
    </row>
    <row r="83" spans="1:1" s="6" customFormat="1">
      <c r="A83" s="7"/>
    </row>
    <row r="84" spans="1:1" s="6" customFormat="1">
      <c r="A84" s="7"/>
    </row>
    <row r="85" spans="1:1" s="6" customFormat="1">
      <c r="A85" s="7"/>
    </row>
    <row r="86" spans="1:1" s="6" customFormat="1">
      <c r="A86" s="7"/>
    </row>
    <row r="87" spans="1:1" s="6" customFormat="1">
      <c r="A87" s="7"/>
    </row>
    <row r="88" spans="1:1" s="6" customFormat="1">
      <c r="A88" s="7"/>
    </row>
    <row r="89" spans="1:1" s="6" customFormat="1">
      <c r="A89" s="7"/>
    </row>
    <row r="90" spans="1:1" s="6" customFormat="1">
      <c r="A90" s="7"/>
    </row>
    <row r="91" spans="1:1" s="6" customFormat="1">
      <c r="A91" s="7"/>
    </row>
    <row r="92" spans="1:1" s="6" customFormat="1">
      <c r="A92" s="7"/>
    </row>
    <row r="93" spans="1:1" s="6" customFormat="1">
      <c r="A93" s="7"/>
    </row>
    <row r="94" spans="1:1" s="6" customFormat="1">
      <c r="A94" s="7"/>
    </row>
    <row r="95" spans="1:1" s="6" customFormat="1">
      <c r="A95" s="7"/>
    </row>
    <row r="96" spans="1:1" s="6" customFormat="1">
      <c r="A96" s="7"/>
    </row>
    <row r="97" spans="1:1" s="6" customFormat="1">
      <c r="A97" s="7"/>
    </row>
    <row r="98" spans="1:1" s="6" customFormat="1">
      <c r="A98" s="7"/>
    </row>
    <row r="99" spans="1:1" s="6" customFormat="1">
      <c r="A99" s="7"/>
    </row>
    <row r="100" spans="1:1" s="6" customFormat="1">
      <c r="A100" s="7"/>
    </row>
    <row r="101" spans="1:1" s="6" customFormat="1">
      <c r="A101" s="7"/>
    </row>
    <row r="102" spans="1:1" s="6" customFormat="1">
      <c r="A102" s="7"/>
    </row>
    <row r="103" spans="1:1" s="6" customFormat="1">
      <c r="A103" s="7"/>
    </row>
    <row r="104" spans="1:1" s="6" customFormat="1">
      <c r="A104" s="7"/>
    </row>
    <row r="105" spans="1:1" s="6" customFormat="1">
      <c r="A105" s="7"/>
    </row>
    <row r="106" spans="1:1" s="6" customFormat="1">
      <c r="A106" s="7"/>
    </row>
    <row r="107" spans="1:1" s="6" customFormat="1">
      <c r="A107" s="7"/>
    </row>
    <row r="108" spans="1:1" s="6" customFormat="1">
      <c r="A108" s="7"/>
    </row>
    <row r="109" spans="1:1" s="6" customFormat="1">
      <c r="A109" s="7"/>
    </row>
    <row r="110" spans="1:1" s="6" customFormat="1">
      <c r="A110" s="7"/>
    </row>
    <row r="111" spans="1:1" s="6" customFormat="1">
      <c r="A111" s="7"/>
    </row>
    <row r="112" spans="1:1" s="6" customFormat="1">
      <c r="A112" s="7"/>
    </row>
    <row r="113" spans="1:1" s="6" customFormat="1">
      <c r="A113" s="7"/>
    </row>
    <row r="114" spans="1:1" s="6" customFormat="1">
      <c r="A114" s="7"/>
    </row>
    <row r="115" spans="1:1" s="6" customFormat="1">
      <c r="A115" s="7"/>
    </row>
    <row r="116" spans="1:1" s="6" customFormat="1">
      <c r="A116" s="7"/>
    </row>
    <row r="117" spans="1:1" s="6" customFormat="1">
      <c r="A117" s="7"/>
    </row>
    <row r="118" spans="1:1" s="6" customFormat="1">
      <c r="A118" s="7"/>
    </row>
    <row r="119" spans="1:1" s="6" customFormat="1">
      <c r="A119" s="7"/>
    </row>
    <row r="120" spans="1:1" s="6" customFormat="1">
      <c r="A120" s="7"/>
    </row>
    <row r="121" spans="1:1" s="6" customFormat="1">
      <c r="A121" s="7"/>
    </row>
    <row r="122" spans="1:1" s="6" customFormat="1">
      <c r="A122" s="7"/>
    </row>
    <row r="123" spans="1:1" s="6" customFormat="1">
      <c r="A123" s="7"/>
    </row>
    <row r="124" spans="1:1" s="6" customFormat="1">
      <c r="A124" s="7"/>
    </row>
    <row r="125" spans="1:1" s="6" customFormat="1">
      <c r="A125" s="7"/>
    </row>
    <row r="126" spans="1:1" s="6" customFormat="1">
      <c r="A126" s="7"/>
    </row>
    <row r="127" spans="1:1" s="6" customFormat="1">
      <c r="A127" s="7"/>
    </row>
    <row r="128" spans="1:1" s="6" customFormat="1">
      <c r="A128" s="7"/>
    </row>
    <row r="129" spans="1:1" s="6" customFormat="1">
      <c r="A129" s="7"/>
    </row>
    <row r="130" spans="1:1" s="6" customFormat="1">
      <c r="A130" s="7"/>
    </row>
    <row r="131" spans="1:1" s="6" customFormat="1">
      <c r="A131" s="7"/>
    </row>
    <row r="132" spans="1:1" s="6" customFormat="1">
      <c r="A132" s="7"/>
    </row>
    <row r="133" spans="1:1" s="6" customFormat="1">
      <c r="A133" s="7"/>
    </row>
    <row r="134" spans="1:1" s="6" customFormat="1">
      <c r="A134" s="7"/>
    </row>
    <row r="135" spans="1:1" s="6" customFormat="1">
      <c r="A135" s="7"/>
    </row>
    <row r="136" spans="1:1" s="6" customFormat="1">
      <c r="A136" s="7"/>
    </row>
    <row r="137" spans="1:1" s="6" customFormat="1">
      <c r="A137" s="7"/>
    </row>
    <row r="138" spans="1:1" s="6" customFormat="1">
      <c r="A138" s="7"/>
    </row>
    <row r="139" spans="1:1" s="6" customFormat="1">
      <c r="A139" s="7"/>
    </row>
    <row r="140" spans="1:1" s="6" customFormat="1">
      <c r="A140" s="7"/>
    </row>
    <row r="141" spans="1:1" s="6" customFormat="1">
      <c r="A141" s="7"/>
    </row>
    <row r="142" spans="1:1" s="6" customFormat="1">
      <c r="A142" s="7"/>
    </row>
    <row r="143" spans="1:1" s="6" customFormat="1">
      <c r="A143" s="7"/>
    </row>
    <row r="144" spans="1:1" s="6" customFormat="1">
      <c r="A144" s="7"/>
    </row>
    <row r="145" spans="1:1" s="6" customFormat="1">
      <c r="A145" s="7"/>
    </row>
    <row r="146" spans="1:1" s="6" customFormat="1">
      <c r="A146" s="7"/>
    </row>
    <row r="147" spans="1:1" s="6" customFormat="1">
      <c r="A147" s="7"/>
    </row>
    <row r="148" spans="1:1" s="6" customFormat="1">
      <c r="A148" s="7"/>
    </row>
    <row r="149" spans="1:1" s="6" customFormat="1">
      <c r="A149" s="7"/>
    </row>
    <row r="150" spans="1:1" s="6" customFormat="1">
      <c r="A150" s="7"/>
    </row>
    <row r="151" spans="1:1" s="6" customFormat="1">
      <c r="A151" s="7"/>
    </row>
    <row r="152" spans="1:1" s="6" customFormat="1">
      <c r="A152" s="7"/>
    </row>
    <row r="153" spans="1:1" s="6" customFormat="1">
      <c r="A153" s="7"/>
    </row>
    <row r="154" spans="1:1" s="6" customFormat="1">
      <c r="A154" s="7"/>
    </row>
    <row r="155" spans="1:1" s="6" customFormat="1">
      <c r="A155" s="7"/>
    </row>
    <row r="156" spans="1:1" s="6" customFormat="1">
      <c r="A156" s="7"/>
    </row>
    <row r="157" spans="1:1" s="6" customFormat="1">
      <c r="A157" s="7"/>
    </row>
    <row r="158" spans="1:1" s="6" customFormat="1">
      <c r="A158" s="7"/>
    </row>
    <row r="159" spans="1:1" s="6" customFormat="1">
      <c r="A159" s="7"/>
    </row>
    <row r="160" spans="1:1" s="6" customFormat="1">
      <c r="A160" s="7"/>
    </row>
    <row r="161" spans="1:1" s="6" customFormat="1">
      <c r="A161" s="7"/>
    </row>
    <row r="162" spans="1:1" s="6" customFormat="1">
      <c r="A162" s="7"/>
    </row>
    <row r="163" spans="1:1" s="6" customFormat="1">
      <c r="A163" s="7"/>
    </row>
    <row r="164" spans="1:1" s="6" customFormat="1">
      <c r="A164" s="7"/>
    </row>
    <row r="165" spans="1:1" s="6" customFormat="1">
      <c r="A165" s="7"/>
    </row>
    <row r="166" spans="1:1" s="6" customFormat="1">
      <c r="A166" s="7"/>
    </row>
    <row r="167" spans="1:1" s="6" customFormat="1">
      <c r="A167" s="7"/>
    </row>
    <row r="168" spans="1:1" s="6" customFormat="1">
      <c r="A168" s="7"/>
    </row>
    <row r="169" spans="1:1" s="6" customFormat="1">
      <c r="A169" s="7"/>
    </row>
    <row r="170" spans="1:1" s="6" customFormat="1">
      <c r="A170" s="7"/>
    </row>
    <row r="171" spans="1:1" s="6" customFormat="1">
      <c r="A171" s="7"/>
    </row>
    <row r="172" spans="1:1" s="6" customFormat="1">
      <c r="A172" s="7"/>
    </row>
    <row r="173" spans="1:1" s="6" customFormat="1">
      <c r="A173" s="7"/>
    </row>
    <row r="174" spans="1:1" s="6" customFormat="1">
      <c r="A174" s="7"/>
    </row>
    <row r="175" spans="1:1" s="6" customFormat="1">
      <c r="A175" s="7"/>
    </row>
    <row r="176" spans="1:1" s="6" customFormat="1">
      <c r="A176" s="7"/>
    </row>
    <row r="177" spans="1:1" s="6" customFormat="1">
      <c r="A177" s="7"/>
    </row>
    <row r="178" spans="1:1" s="6" customFormat="1">
      <c r="A178" s="7"/>
    </row>
    <row r="179" spans="1:1" s="6" customFormat="1">
      <c r="A179" s="7"/>
    </row>
    <row r="180" spans="1:1" s="6" customFormat="1">
      <c r="A180" s="7"/>
    </row>
    <row r="181" spans="1:1" s="6" customFormat="1">
      <c r="A181" s="7"/>
    </row>
    <row r="182" spans="1:1" s="6" customFormat="1">
      <c r="A182" s="7"/>
    </row>
    <row r="183" spans="1:1" s="6" customFormat="1">
      <c r="A183" s="7"/>
    </row>
    <row r="184" spans="1:1" s="6" customFormat="1">
      <c r="A184" s="7"/>
    </row>
    <row r="185" spans="1:1" s="6" customFormat="1">
      <c r="A185" s="7"/>
    </row>
    <row r="186" spans="1:1" s="6" customFormat="1">
      <c r="A186" s="7"/>
    </row>
    <row r="187" spans="1:1" s="6" customFormat="1">
      <c r="A187" s="7"/>
    </row>
    <row r="188" spans="1:1" s="6" customFormat="1">
      <c r="A188" s="7"/>
    </row>
    <row r="189" spans="1:1" s="6" customFormat="1">
      <c r="A189" s="7"/>
    </row>
    <row r="190" spans="1:1" s="6" customFormat="1">
      <c r="A190" s="7"/>
    </row>
    <row r="191" spans="1:1" s="6" customFormat="1">
      <c r="A191" s="7"/>
    </row>
    <row r="192" spans="1:1" s="6" customFormat="1">
      <c r="A192" s="7"/>
    </row>
    <row r="193" spans="1:1" s="6" customFormat="1">
      <c r="A193" s="7"/>
    </row>
    <row r="194" spans="1:1" s="6" customFormat="1">
      <c r="A194" s="7"/>
    </row>
    <row r="195" spans="1:1" s="6" customFormat="1">
      <c r="A195" s="7"/>
    </row>
    <row r="196" spans="1:1" s="6" customFormat="1">
      <c r="A196" s="7"/>
    </row>
    <row r="197" spans="1:1" s="6" customFormat="1">
      <c r="A197" s="7"/>
    </row>
    <row r="198" spans="1:1" s="6" customFormat="1">
      <c r="A198" s="7"/>
    </row>
    <row r="199" spans="1:1" s="6" customFormat="1">
      <c r="A199" s="7"/>
    </row>
    <row r="200" spans="1:1" s="6" customFormat="1">
      <c r="A200" s="7"/>
    </row>
    <row r="201" spans="1:1" s="6" customFormat="1">
      <c r="A201" s="7"/>
    </row>
    <row r="202" spans="1:1" s="6" customFormat="1">
      <c r="A202" s="7"/>
    </row>
    <row r="203" spans="1:1" s="6" customFormat="1">
      <c r="A203" s="7"/>
    </row>
    <row r="204" spans="1:1" s="6" customFormat="1">
      <c r="A204" s="7"/>
    </row>
    <row r="205" spans="1:1" s="6" customFormat="1">
      <c r="A205" s="7"/>
    </row>
  </sheetData>
  <pageMargins left="0.55118110236220474" right="0.55118110236220474" top="0.59055118110236227" bottom="0.59055118110236227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zoomScaleNormal="100" workbookViewId="0">
      <selection activeCell="I39" sqref="I39"/>
    </sheetView>
  </sheetViews>
  <sheetFormatPr defaultColWidth="9.140625" defaultRowHeight="12"/>
  <cols>
    <col min="1" max="1" width="54.140625" style="41" customWidth="1"/>
    <col min="2" max="2" width="0.5703125" style="41" customWidth="1"/>
    <col min="3" max="3" width="11.5703125" style="41" customWidth="1"/>
    <col min="4" max="4" width="0.5703125" style="41" customWidth="1"/>
    <col min="5" max="9" width="11.5703125" style="40" customWidth="1"/>
    <col min="10" max="13" width="11.5703125" style="41" customWidth="1"/>
    <col min="14" max="22" width="9.140625" style="41"/>
    <col min="23" max="23" width="13.7109375" style="41" customWidth="1"/>
    <col min="24" max="16384" width="9.140625" style="41"/>
  </cols>
  <sheetData>
    <row r="1" spans="1:34" ht="27.75">
      <c r="A1" s="39" t="s">
        <v>53</v>
      </c>
      <c r="B1" s="39"/>
      <c r="C1" s="39"/>
      <c r="D1" s="39"/>
    </row>
    <row r="3" spans="1:34" ht="12.75">
      <c r="A3" s="8" t="s">
        <v>54</v>
      </c>
      <c r="B3" s="42"/>
      <c r="C3" s="43">
        <v>2024</v>
      </c>
      <c r="D3" s="42"/>
      <c r="E3" s="43">
        <v>2023</v>
      </c>
      <c r="F3" s="43">
        <v>2022</v>
      </c>
      <c r="G3" s="43">
        <v>2021</v>
      </c>
      <c r="H3" s="43">
        <v>2020</v>
      </c>
      <c r="I3" s="43">
        <v>2019</v>
      </c>
      <c r="J3" s="43">
        <v>2018</v>
      </c>
      <c r="K3" s="43">
        <v>2017</v>
      </c>
      <c r="L3" s="43">
        <v>2016</v>
      </c>
      <c r="M3" s="43">
        <v>2015</v>
      </c>
      <c r="N3" s="44"/>
      <c r="O3" s="45"/>
      <c r="P3" s="45"/>
      <c r="Q3" s="45"/>
      <c r="R3" s="45"/>
      <c r="S3" s="45"/>
      <c r="T3" s="45"/>
      <c r="U3" s="45"/>
      <c r="V3" s="45"/>
      <c r="W3" s="45"/>
      <c r="Y3" s="44"/>
      <c r="Z3" s="45"/>
      <c r="AA3" s="45"/>
      <c r="AB3" s="45"/>
      <c r="AC3" s="45"/>
      <c r="AD3" s="45"/>
      <c r="AE3" s="45"/>
      <c r="AF3" s="45"/>
      <c r="AG3" s="45"/>
      <c r="AH3" s="45"/>
    </row>
    <row r="4" spans="1:34" ht="15.75">
      <c r="A4" s="7"/>
      <c r="B4" s="46"/>
      <c r="C4" s="46"/>
      <c r="D4" s="46"/>
      <c r="E4" s="47"/>
      <c r="F4" s="48"/>
      <c r="G4" s="48"/>
      <c r="H4" s="49"/>
      <c r="I4" s="50"/>
      <c r="J4" s="50"/>
      <c r="K4" s="50"/>
      <c r="L4" s="50"/>
      <c r="M4" s="50"/>
      <c r="N4" s="44"/>
      <c r="O4" s="45"/>
      <c r="P4" s="45"/>
      <c r="Q4" s="45"/>
      <c r="R4" s="45"/>
      <c r="S4" s="45"/>
      <c r="T4" s="45"/>
      <c r="U4" s="45"/>
      <c r="V4" s="45"/>
      <c r="W4" s="45"/>
      <c r="Y4" s="44"/>
      <c r="Z4" s="45"/>
      <c r="AA4" s="45"/>
      <c r="AB4" s="45"/>
      <c r="AC4" s="45"/>
      <c r="AD4" s="45"/>
      <c r="AE4" s="45"/>
      <c r="AF4" s="45"/>
      <c r="AG4" s="45"/>
      <c r="AH4" s="45"/>
    </row>
    <row r="5" spans="1:34" ht="15.75">
      <c r="A5" s="51" t="s">
        <v>55</v>
      </c>
      <c r="B5" s="46"/>
      <c r="C5" s="46"/>
      <c r="D5" s="46"/>
      <c r="E5" s="52"/>
      <c r="F5" s="48"/>
      <c r="G5" s="48"/>
      <c r="H5" s="52"/>
      <c r="I5" s="52"/>
      <c r="J5" s="45"/>
      <c r="K5" s="45"/>
      <c r="L5" s="45"/>
      <c r="M5" s="45"/>
      <c r="N5" s="44"/>
      <c r="O5" s="45"/>
      <c r="P5" s="45"/>
      <c r="Q5" s="45"/>
      <c r="R5" s="45"/>
      <c r="S5" s="45"/>
      <c r="T5" s="45"/>
      <c r="U5" s="45"/>
      <c r="V5" s="45"/>
      <c r="W5" s="45"/>
      <c r="Y5" s="44"/>
      <c r="Z5" s="45"/>
      <c r="AA5" s="45"/>
      <c r="AB5" s="45"/>
      <c r="AC5" s="45"/>
      <c r="AD5" s="45"/>
      <c r="AE5" s="45"/>
      <c r="AF5" s="45"/>
      <c r="AG5" s="45"/>
      <c r="AH5" s="45"/>
    </row>
    <row r="6" spans="1:34" ht="15.75">
      <c r="A6" s="49"/>
      <c r="B6" s="46"/>
      <c r="C6" s="46"/>
      <c r="D6" s="46"/>
      <c r="E6" s="52"/>
      <c r="F6" s="48"/>
      <c r="G6" s="48"/>
      <c r="H6" s="52"/>
      <c r="I6" s="52"/>
      <c r="J6" s="45"/>
      <c r="K6" s="45"/>
      <c r="L6" s="45"/>
      <c r="M6" s="45"/>
      <c r="N6" s="44"/>
      <c r="O6" s="45"/>
      <c r="P6" s="45"/>
      <c r="Q6" s="45"/>
      <c r="R6" s="45"/>
      <c r="S6" s="45"/>
      <c r="T6" s="45"/>
      <c r="U6" s="45"/>
      <c r="V6" s="45"/>
      <c r="W6" s="45"/>
      <c r="Y6" s="44"/>
      <c r="Z6" s="45"/>
      <c r="AA6" s="45"/>
      <c r="AB6" s="45"/>
      <c r="AC6" s="45"/>
      <c r="AD6" s="45"/>
      <c r="AE6" s="45"/>
      <c r="AF6" s="45"/>
      <c r="AG6" s="45"/>
      <c r="AH6" s="45"/>
    </row>
    <row r="7" spans="1:34" s="61" customFormat="1" ht="12.75">
      <c r="A7" s="53" t="s">
        <v>56</v>
      </c>
      <c r="B7" s="54"/>
      <c r="C7" s="55">
        <v>2890</v>
      </c>
      <c r="D7" s="56"/>
      <c r="E7" s="57">
        <v>2859</v>
      </c>
      <c r="F7" s="58">
        <v>2483</v>
      </c>
      <c r="G7" s="58">
        <v>1898</v>
      </c>
      <c r="H7" s="58">
        <v>1946</v>
      </c>
      <c r="I7" s="58">
        <v>2395</v>
      </c>
      <c r="J7" s="58">
        <v>2346</v>
      </c>
      <c r="K7" s="58">
        <v>2142</v>
      </c>
      <c r="L7" s="58">
        <v>2813</v>
      </c>
      <c r="M7" s="58">
        <v>2670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ht="12.75">
      <c r="A8" s="20" t="s">
        <v>57</v>
      </c>
      <c r="B8" s="62"/>
      <c r="C8" s="63">
        <v>-2125</v>
      </c>
      <c r="D8" s="64"/>
      <c r="E8" s="65">
        <v>-2097</v>
      </c>
      <c r="F8" s="21">
        <v>-1820</v>
      </c>
      <c r="G8" s="21">
        <v>-1400</v>
      </c>
      <c r="H8" s="21">
        <v>-1478</v>
      </c>
      <c r="I8" s="21">
        <v>-1811</v>
      </c>
      <c r="J8" s="21">
        <v>-1780</v>
      </c>
      <c r="K8" s="21">
        <v>-1648</v>
      </c>
      <c r="L8" s="21">
        <v>-2168</v>
      </c>
      <c r="M8" s="21">
        <v>-2050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60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s="61" customFormat="1" ht="12.75">
      <c r="A9" s="53" t="s">
        <v>58</v>
      </c>
      <c r="B9" s="54"/>
      <c r="C9" s="24">
        <f>SUM(C7:C8)</f>
        <v>765</v>
      </c>
      <c r="D9" s="56"/>
      <c r="E9" s="66">
        <f>SUM(E7:E8)</f>
        <v>762</v>
      </c>
      <c r="F9" s="26">
        <f>SUM(F7:F8)</f>
        <v>663</v>
      </c>
      <c r="G9" s="26">
        <f>SUM(G7:G8)</f>
        <v>498</v>
      </c>
      <c r="H9" s="26">
        <f>SUM(H7:H8)</f>
        <v>468</v>
      </c>
      <c r="I9" s="26">
        <f t="shared" ref="I9:M9" si="0">SUM(I7:I8)</f>
        <v>584</v>
      </c>
      <c r="J9" s="26">
        <f t="shared" si="0"/>
        <v>566</v>
      </c>
      <c r="K9" s="26">
        <f t="shared" si="0"/>
        <v>494</v>
      </c>
      <c r="L9" s="26">
        <f t="shared" si="0"/>
        <v>645</v>
      </c>
      <c r="M9" s="26">
        <f t="shared" si="0"/>
        <v>620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4" s="61" customFormat="1" ht="12.75">
      <c r="A10" s="53"/>
      <c r="B10" s="54"/>
      <c r="C10" s="68"/>
      <c r="D10" s="56"/>
      <c r="E10" s="69"/>
      <c r="F10" s="70"/>
      <c r="G10" s="70"/>
      <c r="H10" s="70"/>
      <c r="I10" s="70"/>
      <c r="J10" s="70"/>
      <c r="K10" s="70"/>
      <c r="L10" s="70"/>
      <c r="M10" s="70"/>
      <c r="O10" s="59"/>
      <c r="P10" s="59"/>
      <c r="Q10" s="59"/>
      <c r="R10" s="59"/>
      <c r="S10" s="59"/>
      <c r="T10" s="59"/>
      <c r="U10" s="59"/>
      <c r="V10" s="59"/>
      <c r="W10" s="59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t="12.75">
      <c r="A11" s="53" t="s">
        <v>59</v>
      </c>
      <c r="B11" s="54"/>
      <c r="C11" s="71">
        <v>4</v>
      </c>
      <c r="D11" s="56"/>
      <c r="E11" s="72">
        <v>8</v>
      </c>
      <c r="F11" s="73">
        <v>18</v>
      </c>
      <c r="G11" s="73">
        <v>7</v>
      </c>
      <c r="H11" s="73">
        <v>4</v>
      </c>
      <c r="I11" s="73">
        <v>13</v>
      </c>
      <c r="J11" s="73">
        <v>12</v>
      </c>
      <c r="K11" s="73">
        <v>9</v>
      </c>
      <c r="L11" s="73">
        <v>4</v>
      </c>
      <c r="M11" s="73">
        <v>2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</row>
    <row r="12" spans="1:34" ht="12.75">
      <c r="A12" s="53"/>
      <c r="B12" s="54"/>
      <c r="C12" s="68"/>
      <c r="D12" s="56"/>
      <c r="E12" s="69"/>
      <c r="F12" s="70"/>
      <c r="G12" s="70"/>
      <c r="H12" s="70"/>
      <c r="I12" s="70"/>
      <c r="J12" s="70"/>
      <c r="K12" s="70"/>
      <c r="L12" s="70"/>
      <c r="M12" s="70"/>
      <c r="O12" s="59"/>
      <c r="P12" s="59"/>
      <c r="Q12" s="59"/>
      <c r="R12" s="59"/>
      <c r="S12" s="59"/>
      <c r="T12" s="59"/>
      <c r="U12" s="59"/>
      <c r="V12" s="59"/>
      <c r="W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</row>
    <row r="13" spans="1:34" ht="12.75">
      <c r="A13" s="74" t="s">
        <v>60</v>
      </c>
      <c r="B13" s="62"/>
      <c r="C13" s="63">
        <v>-387</v>
      </c>
      <c r="D13" s="64"/>
      <c r="E13" s="65">
        <v>-370</v>
      </c>
      <c r="F13" s="21">
        <v>-314</v>
      </c>
      <c r="G13" s="21">
        <v>-226</v>
      </c>
      <c r="H13" s="21">
        <v>-230</v>
      </c>
      <c r="I13" s="21">
        <v>-275</v>
      </c>
      <c r="J13" s="21">
        <v>-275</v>
      </c>
      <c r="K13" s="21">
        <v>-215</v>
      </c>
      <c r="L13" s="21">
        <v>-303</v>
      </c>
      <c r="M13" s="21">
        <v>-281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</row>
    <row r="14" spans="1:34" ht="12.75">
      <c r="A14" s="74" t="s">
        <v>61</v>
      </c>
      <c r="B14" s="62"/>
      <c r="C14" s="63">
        <v>-48</v>
      </c>
      <c r="D14" s="64"/>
      <c r="E14" s="65">
        <v>-41</v>
      </c>
      <c r="F14" s="21">
        <v>-34</v>
      </c>
      <c r="G14" s="21">
        <v>-29</v>
      </c>
      <c r="H14" s="21">
        <v>-31</v>
      </c>
      <c r="I14" s="21">
        <v>-30</v>
      </c>
      <c r="J14" s="21">
        <v>-38</v>
      </c>
      <c r="K14" s="21">
        <v>-34</v>
      </c>
      <c r="L14" s="21">
        <v>-62</v>
      </c>
      <c r="M14" s="21">
        <v>-59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</row>
    <row r="15" spans="1:34" ht="12.75">
      <c r="A15" s="74" t="s">
        <v>62</v>
      </c>
      <c r="B15" s="62"/>
      <c r="C15" s="63">
        <v>-20</v>
      </c>
      <c r="D15" s="64"/>
      <c r="E15" s="65">
        <v>-22</v>
      </c>
      <c r="F15" s="21">
        <v>-22</v>
      </c>
      <c r="G15" s="21">
        <v>-10</v>
      </c>
      <c r="H15" s="21">
        <v>-17</v>
      </c>
      <c r="I15" s="21">
        <v>-20</v>
      </c>
      <c r="J15" s="21">
        <v>-17</v>
      </c>
      <c r="K15" s="21">
        <v>-14</v>
      </c>
      <c r="L15" s="21">
        <v>-23</v>
      </c>
      <c r="M15" s="21">
        <v>-23</v>
      </c>
      <c r="N15" s="59"/>
      <c r="O15" s="59"/>
      <c r="P15" s="59"/>
      <c r="Q15" s="59"/>
      <c r="R15" s="59"/>
      <c r="S15" s="59"/>
      <c r="T15" s="59"/>
      <c r="U15" s="59"/>
      <c r="V15" s="59"/>
      <c r="W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</row>
    <row r="16" spans="1:34" ht="12.75">
      <c r="A16" s="75" t="s">
        <v>63</v>
      </c>
      <c r="B16" s="76"/>
      <c r="C16" s="63">
        <v>-122</v>
      </c>
      <c r="D16" s="77"/>
      <c r="E16" s="65">
        <v>-144</v>
      </c>
      <c r="F16" s="21">
        <v>-140</v>
      </c>
      <c r="G16" s="21">
        <v>-91</v>
      </c>
      <c r="H16" s="21">
        <v>-86</v>
      </c>
      <c r="I16" s="21">
        <v>-112</v>
      </c>
      <c r="J16" s="21">
        <v>-108</v>
      </c>
      <c r="K16" s="21">
        <v>-76</v>
      </c>
      <c r="L16" s="21">
        <v>-82</v>
      </c>
      <c r="M16" s="21">
        <v>-79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</row>
    <row r="17" spans="1:34" ht="12.75">
      <c r="A17" s="20" t="s">
        <v>64</v>
      </c>
      <c r="B17" s="62"/>
      <c r="C17" s="63">
        <v>-54</v>
      </c>
      <c r="D17" s="64"/>
      <c r="E17" s="65">
        <v>-56</v>
      </c>
      <c r="F17" s="21">
        <v>-45</v>
      </c>
      <c r="G17" s="21">
        <v>-40</v>
      </c>
      <c r="H17" s="21">
        <v>-33</v>
      </c>
      <c r="I17" s="21">
        <v>-33</v>
      </c>
      <c r="J17" s="21">
        <v>-26</v>
      </c>
      <c r="K17" s="21">
        <v>-20</v>
      </c>
      <c r="L17" s="21">
        <v>-23</v>
      </c>
      <c r="M17" s="21">
        <v>-20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</row>
    <row r="18" spans="1:34" ht="12.75">
      <c r="A18" s="20" t="s">
        <v>65</v>
      </c>
      <c r="B18" s="62"/>
      <c r="C18" s="63">
        <v>-69</v>
      </c>
      <c r="D18" s="64"/>
      <c r="E18" s="65">
        <v>-65</v>
      </c>
      <c r="F18" s="21">
        <v>-59</v>
      </c>
      <c r="G18" s="21">
        <v>-60</v>
      </c>
      <c r="H18" s="21">
        <v>-68</v>
      </c>
      <c r="I18" s="21">
        <v>-60</v>
      </c>
      <c r="J18" s="21">
        <v>-39</v>
      </c>
      <c r="K18" s="21">
        <v>-34</v>
      </c>
      <c r="L18" s="21">
        <v>-42</v>
      </c>
      <c r="M18" s="21">
        <v>-38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</row>
    <row r="19" spans="1:34" ht="12.75">
      <c r="A19" s="74" t="s">
        <v>66</v>
      </c>
      <c r="B19" s="62"/>
      <c r="C19" s="63">
        <v>-26</v>
      </c>
      <c r="D19" s="64"/>
      <c r="E19" s="65">
        <v>-38</v>
      </c>
      <c r="F19" s="21">
        <v>-21</v>
      </c>
      <c r="G19" s="21">
        <v>-21</v>
      </c>
      <c r="H19" s="21">
        <v>-21</v>
      </c>
      <c r="I19" s="21">
        <v>-22</v>
      </c>
      <c r="J19" s="21">
        <v>-20</v>
      </c>
      <c r="K19" s="21">
        <v>-19</v>
      </c>
      <c r="L19" s="21">
        <v>-25</v>
      </c>
      <c r="M19" s="21">
        <v>-19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</row>
    <row r="20" spans="1:34" ht="12.75">
      <c r="A20" s="78" t="s">
        <v>67</v>
      </c>
      <c r="B20" s="79"/>
      <c r="C20" s="63">
        <v>0</v>
      </c>
      <c r="D20" s="80"/>
      <c r="E20" s="65">
        <v>-2</v>
      </c>
      <c r="F20" s="21">
        <v>0</v>
      </c>
      <c r="G20" s="21">
        <v>0</v>
      </c>
      <c r="H20" s="21">
        <v>0</v>
      </c>
      <c r="I20" s="21">
        <v>-1</v>
      </c>
      <c r="J20" s="21">
        <v>-2</v>
      </c>
      <c r="K20" s="21">
        <v>0</v>
      </c>
      <c r="L20" s="21">
        <v>-2</v>
      </c>
      <c r="M20" s="21">
        <v>0</v>
      </c>
      <c r="N20" s="59"/>
      <c r="O20" s="59"/>
      <c r="P20" s="59"/>
      <c r="Q20" s="59"/>
      <c r="R20" s="59"/>
      <c r="S20" s="59"/>
      <c r="T20" s="59"/>
      <c r="U20" s="59"/>
      <c r="V20" s="59"/>
      <c r="W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</row>
    <row r="21" spans="1:34" ht="25.5">
      <c r="A21" s="36" t="s">
        <v>68</v>
      </c>
      <c r="B21" s="62"/>
      <c r="C21" s="63">
        <v>0</v>
      </c>
      <c r="D21" s="64"/>
      <c r="E21" s="65">
        <v>-17</v>
      </c>
      <c r="F21" s="21">
        <v>-3</v>
      </c>
      <c r="G21" s="21">
        <v>-3</v>
      </c>
      <c r="H21" s="21">
        <v>-62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59"/>
      <c r="O21" s="59"/>
      <c r="P21" s="59"/>
      <c r="Q21" s="59"/>
      <c r="R21" s="59"/>
      <c r="S21" s="59"/>
      <c r="T21" s="59"/>
      <c r="U21" s="59"/>
      <c r="V21" s="59"/>
      <c r="W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</row>
    <row r="22" spans="1:34" ht="12.75">
      <c r="A22" s="53" t="s">
        <v>69</v>
      </c>
      <c r="B22" s="62"/>
      <c r="C22" s="24">
        <f>SUM(C13:C21)</f>
        <v>-726</v>
      </c>
      <c r="D22" s="64"/>
      <c r="E22" s="66">
        <f>SUM(E13:E21)</f>
        <v>-755</v>
      </c>
      <c r="F22" s="26">
        <f>SUM(F13:F21)</f>
        <v>-638</v>
      </c>
      <c r="G22" s="26">
        <f>SUM(G13:G21)</f>
        <v>-480</v>
      </c>
      <c r="H22" s="26">
        <f>SUM(H13:H21)</f>
        <v>-548</v>
      </c>
      <c r="I22" s="26">
        <f t="shared" ref="I22:M22" si="1">SUM(I13:I21)</f>
        <v>-553</v>
      </c>
      <c r="J22" s="26">
        <f t="shared" si="1"/>
        <v>-525</v>
      </c>
      <c r="K22" s="26">
        <f t="shared" si="1"/>
        <v>-412</v>
      </c>
      <c r="L22" s="26">
        <f t="shared" si="1"/>
        <v>-562</v>
      </c>
      <c r="M22" s="26">
        <f t="shared" si="1"/>
        <v>-519</v>
      </c>
      <c r="N22" s="59"/>
      <c r="O22" s="59"/>
      <c r="P22" s="59"/>
      <c r="Q22" s="59"/>
      <c r="R22" s="59"/>
      <c r="S22" s="59"/>
      <c r="T22" s="59"/>
      <c r="U22" s="59"/>
      <c r="V22" s="59"/>
      <c r="W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</row>
    <row r="23" spans="1:34" ht="12.75">
      <c r="A23" s="74"/>
      <c r="B23" s="62"/>
      <c r="C23" s="68"/>
      <c r="D23" s="64"/>
      <c r="E23" s="69"/>
      <c r="F23" s="70"/>
      <c r="G23" s="70"/>
      <c r="H23" s="70"/>
      <c r="I23" s="70"/>
      <c r="J23" s="70"/>
      <c r="K23" s="70"/>
      <c r="L23" s="70"/>
      <c r="M23" s="70"/>
      <c r="O23" s="59"/>
      <c r="P23" s="59"/>
      <c r="Q23" s="59"/>
      <c r="R23" s="59"/>
      <c r="S23" s="59"/>
      <c r="T23" s="59"/>
      <c r="U23" s="59"/>
      <c r="V23" s="59"/>
      <c r="W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</row>
    <row r="24" spans="1:34" ht="12.75">
      <c r="A24" s="53" t="s">
        <v>70</v>
      </c>
      <c r="B24" s="54"/>
      <c r="C24" s="55">
        <f>C9+C11+C22</f>
        <v>43</v>
      </c>
      <c r="D24" s="56"/>
      <c r="E24" s="57">
        <f>E9+E11+E22</f>
        <v>15</v>
      </c>
      <c r="F24" s="58">
        <f>F9+F11+F22</f>
        <v>43</v>
      </c>
      <c r="G24" s="58">
        <f>G9+G11+G22</f>
        <v>25</v>
      </c>
      <c r="H24" s="58">
        <f t="shared" ref="H24:M24" si="2">H9+H11+H22</f>
        <v>-76</v>
      </c>
      <c r="I24" s="58">
        <f t="shared" si="2"/>
        <v>44</v>
      </c>
      <c r="J24" s="58">
        <f t="shared" si="2"/>
        <v>53</v>
      </c>
      <c r="K24" s="58">
        <f t="shared" si="2"/>
        <v>91</v>
      </c>
      <c r="L24" s="58">
        <f t="shared" si="2"/>
        <v>87</v>
      </c>
      <c r="M24" s="58">
        <f t="shared" si="2"/>
        <v>103</v>
      </c>
      <c r="N24" s="59"/>
      <c r="O24" s="59"/>
      <c r="P24" s="59"/>
      <c r="Q24" s="59"/>
      <c r="R24" s="59"/>
      <c r="S24" s="59"/>
      <c r="T24" s="59"/>
      <c r="U24" s="59"/>
      <c r="V24" s="59"/>
      <c r="W24" s="59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1:34" ht="12.75">
      <c r="A25" s="81"/>
      <c r="B25" s="82"/>
      <c r="C25" s="68"/>
      <c r="D25" s="83"/>
      <c r="E25" s="69"/>
      <c r="F25" s="70"/>
      <c r="G25" s="70"/>
      <c r="H25" s="70"/>
      <c r="I25" s="70"/>
      <c r="J25" s="70"/>
      <c r="K25" s="70"/>
      <c r="L25" s="70"/>
      <c r="M25" s="70"/>
      <c r="O25" s="59"/>
      <c r="P25" s="59"/>
      <c r="Q25" s="59"/>
      <c r="R25" s="59"/>
      <c r="S25" s="59"/>
      <c r="T25" s="59"/>
      <c r="U25" s="59"/>
      <c r="V25" s="59"/>
      <c r="W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</row>
    <row r="26" spans="1:34" ht="12.75">
      <c r="A26" s="20" t="s">
        <v>71</v>
      </c>
      <c r="B26" s="62"/>
      <c r="C26" s="63">
        <v>0</v>
      </c>
      <c r="D26" s="64"/>
      <c r="E26" s="65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59"/>
      <c r="O26" s="59"/>
      <c r="P26" s="59"/>
      <c r="Q26" s="59"/>
      <c r="R26" s="59"/>
      <c r="S26" s="59"/>
      <c r="T26" s="59"/>
      <c r="U26" s="59"/>
      <c r="V26" s="59"/>
      <c r="W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</row>
    <row r="27" spans="1:34" ht="12.75">
      <c r="A27" s="20" t="s">
        <v>72</v>
      </c>
      <c r="B27" s="62"/>
      <c r="C27" s="63">
        <v>-18</v>
      </c>
      <c r="D27" s="64"/>
      <c r="E27" s="65">
        <v>-16</v>
      </c>
      <c r="F27" s="21">
        <v>-7</v>
      </c>
      <c r="G27" s="21">
        <v>-7</v>
      </c>
      <c r="H27" s="21">
        <v>-9</v>
      </c>
      <c r="I27" s="21">
        <v>-7</v>
      </c>
      <c r="J27" s="21">
        <v>-4</v>
      </c>
      <c r="K27" s="21">
        <v>-5</v>
      </c>
      <c r="L27" s="21">
        <v>-4</v>
      </c>
      <c r="M27" s="21">
        <v>-4</v>
      </c>
      <c r="N27" s="59"/>
      <c r="O27" s="59"/>
      <c r="P27" s="59"/>
      <c r="Q27" s="59"/>
      <c r="R27" s="59"/>
      <c r="S27" s="59"/>
      <c r="T27" s="59"/>
      <c r="U27" s="59"/>
      <c r="V27" s="59"/>
      <c r="W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</row>
    <row r="28" spans="1:34" ht="12.75">
      <c r="A28" s="74" t="s">
        <v>73</v>
      </c>
      <c r="B28" s="62"/>
      <c r="C28" s="63">
        <v>4</v>
      </c>
      <c r="D28" s="64"/>
      <c r="E28" s="65">
        <v>7</v>
      </c>
      <c r="F28" s="21">
        <v>7</v>
      </c>
      <c r="G28" s="21">
        <v>8</v>
      </c>
      <c r="H28" s="21">
        <v>7</v>
      </c>
      <c r="I28" s="21">
        <v>5</v>
      </c>
      <c r="J28" s="21">
        <v>7</v>
      </c>
      <c r="K28" s="21">
        <v>9</v>
      </c>
      <c r="L28" s="21">
        <v>8</v>
      </c>
      <c r="M28" s="21">
        <v>6</v>
      </c>
      <c r="N28" s="59"/>
      <c r="O28" s="59"/>
      <c r="P28" s="59"/>
      <c r="Q28" s="59"/>
      <c r="R28" s="59"/>
      <c r="S28" s="59"/>
      <c r="T28" s="59"/>
      <c r="U28" s="59"/>
      <c r="V28" s="59"/>
      <c r="W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</row>
    <row r="29" spans="1:34" ht="12.75">
      <c r="A29" s="84" t="s">
        <v>74</v>
      </c>
      <c r="B29" s="54"/>
      <c r="C29" s="85">
        <f>SUM(C24:C28)</f>
        <v>29</v>
      </c>
      <c r="D29" s="56"/>
      <c r="E29" s="86">
        <f>SUM(E24:E28)</f>
        <v>6</v>
      </c>
      <c r="F29" s="87">
        <f>SUM(F24:F28)</f>
        <v>43</v>
      </c>
      <c r="G29" s="87">
        <f t="shared" ref="G29:M29" si="3">SUM(G24:G28)</f>
        <v>26</v>
      </c>
      <c r="H29" s="87">
        <f t="shared" si="3"/>
        <v>-78</v>
      </c>
      <c r="I29" s="87">
        <f t="shared" si="3"/>
        <v>42</v>
      </c>
      <c r="J29" s="87">
        <f t="shared" si="3"/>
        <v>56</v>
      </c>
      <c r="K29" s="87">
        <f t="shared" si="3"/>
        <v>95</v>
      </c>
      <c r="L29" s="87">
        <f t="shared" si="3"/>
        <v>91</v>
      </c>
      <c r="M29" s="87">
        <f t="shared" si="3"/>
        <v>105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</row>
    <row r="30" spans="1:34" ht="12.75">
      <c r="A30" s="74"/>
      <c r="B30" s="62"/>
      <c r="C30" s="88"/>
      <c r="D30" s="64"/>
      <c r="E30" s="69"/>
      <c r="F30" s="89"/>
      <c r="G30" s="89"/>
      <c r="H30" s="89"/>
      <c r="I30" s="89"/>
      <c r="J30" s="89"/>
      <c r="K30" s="89"/>
      <c r="L30" s="89"/>
      <c r="M30" s="89"/>
      <c r="O30" s="59"/>
      <c r="P30" s="59"/>
      <c r="Q30" s="59"/>
      <c r="R30" s="59"/>
      <c r="S30" s="59"/>
      <c r="T30" s="59"/>
      <c r="U30" s="59"/>
      <c r="V30" s="59"/>
      <c r="W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  <row r="31" spans="1:34" ht="12.75">
      <c r="A31" s="74" t="s">
        <v>75</v>
      </c>
      <c r="B31" s="62"/>
      <c r="C31" s="63">
        <v>-5</v>
      </c>
      <c r="D31" s="64"/>
      <c r="E31" s="65">
        <v>0</v>
      </c>
      <c r="F31" s="21">
        <v>-4</v>
      </c>
      <c r="G31" s="21">
        <v>-6</v>
      </c>
      <c r="H31" s="21">
        <v>8</v>
      </c>
      <c r="I31" s="21">
        <v>-8</v>
      </c>
      <c r="J31" s="21">
        <v>-10</v>
      </c>
      <c r="K31" s="21">
        <v>-19</v>
      </c>
      <c r="L31" s="21">
        <v>-18</v>
      </c>
      <c r="M31" s="21">
        <v>-24</v>
      </c>
      <c r="N31" s="59"/>
      <c r="O31" s="59"/>
      <c r="P31" s="59"/>
      <c r="Q31" s="59"/>
      <c r="R31" s="59"/>
      <c r="S31" s="59"/>
      <c r="T31" s="59"/>
      <c r="U31" s="59"/>
      <c r="V31" s="59"/>
      <c r="W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</row>
    <row r="32" spans="1:34" ht="12.75">
      <c r="A32" s="84" t="s">
        <v>76</v>
      </c>
      <c r="B32" s="54"/>
      <c r="C32" s="85">
        <f>C29+C31</f>
        <v>24</v>
      </c>
      <c r="D32" s="56"/>
      <c r="E32" s="86">
        <f>E29+E31</f>
        <v>6</v>
      </c>
      <c r="F32" s="87">
        <f>F29+F31</f>
        <v>39</v>
      </c>
      <c r="G32" s="87">
        <f>G29+G31</f>
        <v>20</v>
      </c>
      <c r="H32" s="87">
        <f>H29+H31</f>
        <v>-70</v>
      </c>
      <c r="I32" s="87">
        <f t="shared" ref="I32:M32" si="4">I29+I31</f>
        <v>34</v>
      </c>
      <c r="J32" s="87">
        <f t="shared" si="4"/>
        <v>46</v>
      </c>
      <c r="K32" s="87">
        <f t="shared" si="4"/>
        <v>76</v>
      </c>
      <c r="L32" s="87">
        <f t="shared" si="4"/>
        <v>73</v>
      </c>
      <c r="M32" s="87">
        <f t="shared" si="4"/>
        <v>81</v>
      </c>
      <c r="N32" s="59"/>
      <c r="O32" s="59"/>
      <c r="P32" s="59"/>
      <c r="Q32" s="59"/>
      <c r="R32" s="59"/>
      <c r="S32" s="59"/>
      <c r="T32" s="59"/>
      <c r="U32" s="59"/>
      <c r="V32" s="59"/>
      <c r="W32" s="59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1:34">
      <c r="A33" s="90"/>
      <c r="B33" s="91"/>
      <c r="C33" s="92"/>
      <c r="D33" s="93"/>
      <c r="E33" s="94"/>
      <c r="F33" s="95"/>
      <c r="G33" s="95"/>
      <c r="H33" s="95"/>
      <c r="I33" s="95"/>
      <c r="J33" s="95"/>
      <c r="K33" s="95"/>
      <c r="L33" s="95"/>
      <c r="M33" s="95"/>
      <c r="O33" s="59"/>
      <c r="P33" s="59"/>
      <c r="Q33" s="59"/>
      <c r="R33" s="59"/>
      <c r="S33" s="59"/>
      <c r="T33" s="59"/>
      <c r="U33" s="59"/>
      <c r="V33" s="59"/>
      <c r="W33" s="59"/>
    </row>
    <row r="34" spans="1:34" ht="15.75">
      <c r="A34" s="51" t="s">
        <v>77</v>
      </c>
      <c r="B34" s="46"/>
      <c r="C34" s="92"/>
      <c r="D34" s="96"/>
      <c r="E34" s="94"/>
      <c r="F34" s="95"/>
      <c r="G34" s="95"/>
      <c r="H34" s="95"/>
      <c r="I34" s="95"/>
      <c r="J34" s="95"/>
      <c r="K34" s="95"/>
      <c r="L34" s="95"/>
      <c r="M34" s="95"/>
      <c r="O34" s="59"/>
      <c r="P34" s="59"/>
      <c r="Q34" s="59"/>
      <c r="R34" s="59"/>
      <c r="S34" s="59"/>
      <c r="T34" s="59"/>
      <c r="U34" s="59"/>
      <c r="V34" s="59"/>
      <c r="W34" s="59"/>
    </row>
    <row r="35" spans="1:34" ht="15.75">
      <c r="A35" s="49"/>
      <c r="B35" s="46"/>
      <c r="C35" s="92"/>
      <c r="D35" s="96"/>
      <c r="E35" s="94"/>
      <c r="F35" s="95"/>
      <c r="G35" s="95"/>
      <c r="H35" s="95"/>
      <c r="I35" s="95"/>
      <c r="J35" s="95"/>
      <c r="K35" s="95"/>
      <c r="L35" s="95"/>
      <c r="M35" s="95"/>
      <c r="O35" s="59"/>
      <c r="P35" s="59"/>
      <c r="Q35" s="59"/>
      <c r="R35" s="59"/>
      <c r="S35" s="59"/>
      <c r="T35" s="59"/>
      <c r="U35" s="59"/>
      <c r="V35" s="59"/>
      <c r="W35" s="59"/>
    </row>
    <row r="36" spans="1:34" ht="12.75">
      <c r="A36" s="97" t="s">
        <v>78</v>
      </c>
      <c r="B36" s="62"/>
      <c r="C36" s="63">
        <v>0</v>
      </c>
      <c r="D36" s="64"/>
      <c r="E36" s="65">
        <v>0</v>
      </c>
      <c r="F36" s="21">
        <v>0</v>
      </c>
      <c r="G36" s="21">
        <v>0</v>
      </c>
      <c r="H36" s="21">
        <v>0</v>
      </c>
      <c r="I36" s="21">
        <v>-1</v>
      </c>
      <c r="J36" s="21">
        <v>230</v>
      </c>
      <c r="K36" s="21">
        <v>5</v>
      </c>
      <c r="L36" s="21">
        <v>0</v>
      </c>
      <c r="M36" s="21">
        <v>0</v>
      </c>
      <c r="O36" s="59"/>
      <c r="P36" s="59"/>
      <c r="Q36" s="59"/>
      <c r="R36" s="59"/>
      <c r="S36" s="59"/>
      <c r="T36" s="59"/>
      <c r="U36" s="59"/>
      <c r="V36" s="59"/>
      <c r="W36" s="59"/>
    </row>
    <row r="37" spans="1:34" ht="13.5" thickBot="1">
      <c r="A37" s="84" t="s">
        <v>79</v>
      </c>
      <c r="B37" s="54"/>
      <c r="C37" s="98">
        <f>C32+C36</f>
        <v>24</v>
      </c>
      <c r="D37" s="56"/>
      <c r="E37" s="99">
        <f t="shared" ref="E37:I37" si="5">E32+E36</f>
        <v>6</v>
      </c>
      <c r="F37" s="100">
        <f t="shared" si="5"/>
        <v>39</v>
      </c>
      <c r="G37" s="100">
        <f t="shared" si="5"/>
        <v>20</v>
      </c>
      <c r="H37" s="100">
        <f t="shared" si="5"/>
        <v>-70</v>
      </c>
      <c r="I37" s="100">
        <f t="shared" si="5"/>
        <v>33</v>
      </c>
      <c r="J37" s="100">
        <f>J32+J36</f>
        <v>276</v>
      </c>
      <c r="K37" s="100">
        <f>K32+K36</f>
        <v>81</v>
      </c>
      <c r="L37" s="100">
        <f t="shared" ref="L37:M37" si="6">L32+L36</f>
        <v>73</v>
      </c>
      <c r="M37" s="100">
        <f t="shared" si="6"/>
        <v>81</v>
      </c>
      <c r="N37" s="59"/>
      <c r="O37" s="59"/>
      <c r="P37" s="59"/>
      <c r="Q37" s="59"/>
      <c r="R37" s="59"/>
      <c r="S37" s="59"/>
      <c r="T37" s="59"/>
      <c r="U37" s="59"/>
      <c r="V37" s="59"/>
      <c r="W37" s="59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1:34" ht="12.75">
      <c r="A38" s="53"/>
      <c r="B38" s="54"/>
      <c r="C38" s="101"/>
      <c r="D38" s="56"/>
      <c r="E38" s="102"/>
      <c r="F38" s="103"/>
      <c r="G38" s="103"/>
      <c r="H38" s="103"/>
      <c r="I38" s="103"/>
      <c r="J38" s="103"/>
      <c r="K38" s="103"/>
      <c r="L38" s="103"/>
      <c r="M38" s="103"/>
      <c r="N38" s="59"/>
      <c r="O38" s="59"/>
      <c r="P38" s="59"/>
      <c r="Q38" s="59"/>
      <c r="R38" s="59"/>
      <c r="S38" s="59"/>
      <c r="T38" s="59"/>
      <c r="U38" s="59"/>
      <c r="V38" s="59"/>
      <c r="W38" s="59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1:34" ht="26.25" thickBot="1">
      <c r="A39" s="104" t="s">
        <v>80</v>
      </c>
      <c r="B39" s="62"/>
      <c r="C39" s="198">
        <f>C37</f>
        <v>24</v>
      </c>
      <c r="D39" s="199"/>
      <c r="E39" s="200">
        <f>E37</f>
        <v>6</v>
      </c>
      <c r="F39" s="201">
        <f>F37</f>
        <v>39</v>
      </c>
      <c r="G39" s="201">
        <f>G37</f>
        <v>20</v>
      </c>
      <c r="H39" s="201">
        <f>H37</f>
        <v>-70</v>
      </c>
      <c r="I39" s="201">
        <f>I37</f>
        <v>33</v>
      </c>
      <c r="J39" s="201">
        <f t="shared" ref="J39:M39" si="7">J37</f>
        <v>276</v>
      </c>
      <c r="K39" s="201">
        <f t="shared" si="7"/>
        <v>81</v>
      </c>
      <c r="L39" s="201">
        <f t="shared" si="7"/>
        <v>73</v>
      </c>
      <c r="M39" s="201">
        <f t="shared" si="7"/>
        <v>81</v>
      </c>
      <c r="O39" s="59"/>
      <c r="P39" s="59"/>
      <c r="Q39" s="59"/>
      <c r="R39" s="59"/>
      <c r="S39" s="59"/>
      <c r="T39" s="59"/>
      <c r="U39" s="59"/>
      <c r="V39" s="59"/>
      <c r="W39" s="59"/>
    </row>
    <row r="40" spans="1:34" ht="6" customHeight="1">
      <c r="A40" s="53"/>
      <c r="B40" s="54"/>
      <c r="C40" s="68"/>
      <c r="D40" s="56"/>
      <c r="E40" s="69"/>
      <c r="F40" s="70"/>
      <c r="G40" s="70"/>
      <c r="H40" s="70"/>
      <c r="I40" s="70"/>
      <c r="J40" s="70"/>
      <c r="K40" s="70"/>
      <c r="L40" s="70"/>
      <c r="M40" s="70"/>
      <c r="O40" s="59"/>
      <c r="P40" s="59"/>
      <c r="Q40" s="59"/>
      <c r="R40" s="59"/>
      <c r="S40" s="59"/>
      <c r="T40" s="59"/>
      <c r="U40" s="59"/>
      <c r="V40" s="59"/>
      <c r="W40" s="59"/>
    </row>
    <row r="41" spans="1:34" ht="12.75">
      <c r="A41" s="22"/>
      <c r="B41" s="22"/>
      <c r="C41" s="70"/>
      <c r="D41" s="105"/>
      <c r="E41" s="69"/>
      <c r="F41" s="70"/>
      <c r="G41" s="70"/>
      <c r="H41" s="70"/>
      <c r="I41" s="70"/>
      <c r="J41" s="70"/>
      <c r="K41" s="70"/>
      <c r="L41" s="70"/>
      <c r="M41" s="70"/>
      <c r="O41" s="59"/>
      <c r="P41" s="59"/>
      <c r="Q41" s="59"/>
      <c r="R41" s="59"/>
      <c r="S41" s="59"/>
      <c r="T41" s="59"/>
      <c r="U41" s="59"/>
      <c r="V41" s="59"/>
      <c r="W41" s="59"/>
    </row>
    <row r="42" spans="1:34" ht="12.75">
      <c r="A42" s="22" t="s">
        <v>81</v>
      </c>
      <c r="B42" s="106"/>
      <c r="C42" s="89"/>
      <c r="D42" s="107"/>
      <c r="E42" s="69"/>
      <c r="F42" s="89"/>
      <c r="G42" s="89"/>
      <c r="H42" s="89"/>
      <c r="I42" s="69"/>
      <c r="J42" s="108"/>
      <c r="K42" s="108"/>
      <c r="L42" s="108"/>
      <c r="M42" s="108"/>
      <c r="O42" s="59"/>
      <c r="P42" s="59"/>
      <c r="Q42" s="59"/>
      <c r="R42" s="59"/>
      <c r="S42" s="59"/>
      <c r="T42" s="59"/>
      <c r="U42" s="59"/>
      <c r="V42" s="59"/>
      <c r="W42" s="59"/>
    </row>
    <row r="43" spans="1:34" ht="12.75">
      <c r="A43" s="8" t="s">
        <v>82</v>
      </c>
      <c r="B43" s="42"/>
      <c r="C43" s="43">
        <v>2024</v>
      </c>
      <c r="D43" s="234"/>
      <c r="E43" s="235">
        <v>2023</v>
      </c>
      <c r="F43" s="43">
        <v>2022</v>
      </c>
      <c r="G43" s="43">
        <v>2021</v>
      </c>
      <c r="H43" s="43">
        <v>2020</v>
      </c>
      <c r="I43" s="43">
        <v>2019</v>
      </c>
      <c r="J43" s="43">
        <v>2018</v>
      </c>
      <c r="K43" s="43">
        <v>2017</v>
      </c>
      <c r="L43" s="43">
        <v>2016</v>
      </c>
      <c r="M43" s="43">
        <v>2015</v>
      </c>
      <c r="N43" s="44"/>
      <c r="O43" s="59"/>
      <c r="P43" s="59"/>
      <c r="Q43" s="59"/>
      <c r="R43" s="59"/>
      <c r="S43" s="59"/>
      <c r="T43" s="59"/>
      <c r="U43" s="59"/>
      <c r="V43" s="59"/>
      <c r="W43" s="59"/>
      <c r="Y43" s="44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ht="12.75">
      <c r="A44" s="53"/>
      <c r="B44" s="109"/>
      <c r="C44" s="88"/>
      <c r="D44" s="110"/>
      <c r="E44" s="69"/>
      <c r="F44" s="89"/>
      <c r="G44" s="89"/>
      <c r="H44" s="69"/>
      <c r="I44" s="69"/>
      <c r="J44" s="108"/>
      <c r="K44" s="108"/>
      <c r="L44" s="108"/>
      <c r="M44" s="108"/>
      <c r="O44" s="59"/>
      <c r="P44" s="59"/>
      <c r="Q44" s="59"/>
      <c r="R44" s="59"/>
      <c r="S44" s="59"/>
      <c r="T44" s="59"/>
      <c r="U44" s="59"/>
      <c r="V44" s="59"/>
      <c r="W44" s="59"/>
    </row>
    <row r="45" spans="1:34" ht="12.75">
      <c r="A45" s="97" t="s">
        <v>83</v>
      </c>
      <c r="B45" s="76"/>
      <c r="C45" s="204">
        <v>0.54</v>
      </c>
      <c r="D45" s="223"/>
      <c r="E45" s="224">
        <v>0.14000000000000001</v>
      </c>
      <c r="F45" s="225">
        <v>0.88</v>
      </c>
      <c r="G45" s="225">
        <v>0.45</v>
      </c>
      <c r="H45" s="224">
        <v>-1.59</v>
      </c>
      <c r="I45" s="224">
        <v>0.75</v>
      </c>
      <c r="J45" s="226">
        <v>6.25</v>
      </c>
      <c r="K45" s="226">
        <v>1.83</v>
      </c>
      <c r="L45" s="226">
        <v>1.67</v>
      </c>
      <c r="M45" s="226">
        <v>1.84</v>
      </c>
      <c r="O45" s="59"/>
      <c r="P45" s="59"/>
      <c r="Q45" s="59"/>
      <c r="R45" s="59"/>
      <c r="S45" s="59"/>
      <c r="T45" s="59"/>
      <c r="U45" s="59"/>
      <c r="V45" s="59"/>
      <c r="W45" s="59"/>
    </row>
    <row r="46" spans="1:34" ht="12.75">
      <c r="A46" s="97" t="s">
        <v>84</v>
      </c>
      <c r="B46" s="76"/>
      <c r="C46" s="204">
        <v>0.54</v>
      </c>
      <c r="D46" s="223"/>
      <c r="E46" s="224">
        <v>0.14000000000000001</v>
      </c>
      <c r="F46" s="225">
        <v>0.87</v>
      </c>
      <c r="G46" s="225">
        <v>0.45</v>
      </c>
      <c r="H46" s="224">
        <v>-1.58</v>
      </c>
      <c r="I46" s="224">
        <v>0.75</v>
      </c>
      <c r="J46" s="226">
        <v>6.25</v>
      </c>
      <c r="K46" s="226">
        <v>1.83</v>
      </c>
      <c r="L46" s="226">
        <v>1.67</v>
      </c>
      <c r="M46" s="226">
        <v>1.84</v>
      </c>
      <c r="O46" s="59"/>
      <c r="P46" s="59"/>
      <c r="Q46" s="59"/>
      <c r="R46" s="59"/>
      <c r="S46" s="59"/>
      <c r="T46" s="59"/>
      <c r="U46" s="59"/>
      <c r="V46" s="59"/>
      <c r="W46" s="59"/>
    </row>
    <row r="47" spans="1:34" ht="12.75">
      <c r="A47" s="112"/>
      <c r="B47" s="109"/>
      <c r="C47" s="204"/>
      <c r="D47" s="227"/>
      <c r="E47" s="224"/>
      <c r="F47" s="225"/>
      <c r="G47" s="225"/>
      <c r="H47" s="224"/>
      <c r="I47" s="224"/>
      <c r="J47" s="228"/>
      <c r="K47" s="228"/>
      <c r="L47" s="228"/>
      <c r="M47" s="228"/>
      <c r="O47" s="59"/>
      <c r="P47" s="59"/>
      <c r="Q47" s="59"/>
      <c r="R47" s="59"/>
      <c r="S47" s="59"/>
      <c r="T47" s="59"/>
      <c r="U47" s="59"/>
      <c r="V47" s="59"/>
      <c r="W47" s="59"/>
    </row>
    <row r="48" spans="1:34" ht="25.5">
      <c r="A48" s="113" t="s">
        <v>85</v>
      </c>
      <c r="B48" s="62"/>
      <c r="C48" s="229">
        <v>0.54</v>
      </c>
      <c r="D48" s="230"/>
      <c r="E48" s="224">
        <v>0.14000000000000001</v>
      </c>
      <c r="F48" s="206">
        <v>0.88</v>
      </c>
      <c r="G48" s="206">
        <v>0.45</v>
      </c>
      <c r="H48" s="205">
        <v>-1.59</v>
      </c>
      <c r="I48" s="205">
        <v>0.78</v>
      </c>
      <c r="J48" s="226">
        <v>1.04</v>
      </c>
      <c r="K48" s="226">
        <v>1.73</v>
      </c>
      <c r="L48" s="226">
        <v>1.58</v>
      </c>
      <c r="M48" s="225">
        <v>1.61</v>
      </c>
      <c r="O48" s="59"/>
      <c r="P48" s="59"/>
      <c r="Q48" s="59"/>
      <c r="R48" s="59"/>
      <c r="S48" s="59"/>
      <c r="T48" s="59"/>
      <c r="U48" s="59"/>
      <c r="V48" s="59"/>
      <c r="W48" s="59"/>
    </row>
    <row r="49" spans="1:23" ht="25.5">
      <c r="A49" s="113" t="s">
        <v>86</v>
      </c>
      <c r="B49" s="62"/>
      <c r="C49" s="229">
        <v>0.54</v>
      </c>
      <c r="D49" s="230"/>
      <c r="E49" s="224">
        <v>0.14000000000000001</v>
      </c>
      <c r="F49" s="206">
        <v>0.87</v>
      </c>
      <c r="G49" s="206">
        <v>0.45</v>
      </c>
      <c r="H49" s="205">
        <v>-1.58</v>
      </c>
      <c r="I49" s="205">
        <v>0.78</v>
      </c>
      <c r="J49" s="226">
        <v>1.04</v>
      </c>
      <c r="K49" s="226">
        <v>1.73</v>
      </c>
      <c r="L49" s="226">
        <v>1.58</v>
      </c>
      <c r="M49" s="225">
        <v>1.61</v>
      </c>
      <c r="O49" s="59"/>
      <c r="P49" s="59"/>
      <c r="Q49" s="59"/>
      <c r="R49" s="59"/>
      <c r="S49" s="59"/>
      <c r="T49" s="59"/>
      <c r="U49" s="59"/>
      <c r="V49" s="59"/>
      <c r="W49" s="59"/>
    </row>
    <row r="50" spans="1:23" ht="12.75">
      <c r="A50" s="74"/>
      <c r="B50" s="62"/>
      <c r="C50" s="229"/>
      <c r="D50" s="230"/>
      <c r="E50" s="224"/>
      <c r="F50" s="206"/>
      <c r="G50" s="206"/>
      <c r="H50" s="205"/>
      <c r="I50" s="205"/>
      <c r="J50" s="226"/>
      <c r="K50" s="226"/>
      <c r="L50" s="226"/>
      <c r="M50" s="226"/>
      <c r="O50" s="59"/>
      <c r="P50" s="59"/>
      <c r="Q50" s="59"/>
      <c r="R50" s="59"/>
      <c r="S50" s="59"/>
      <c r="T50" s="59"/>
      <c r="U50" s="59"/>
      <c r="V50" s="59"/>
      <c r="W50" s="59"/>
    </row>
    <row r="51" spans="1:23" ht="12.75">
      <c r="A51" s="74" t="s">
        <v>87</v>
      </c>
      <c r="B51" s="62"/>
      <c r="C51" s="231">
        <v>0.4</v>
      </c>
      <c r="D51" s="230"/>
      <c r="E51" s="232">
        <v>0.3</v>
      </c>
      <c r="F51" s="233">
        <v>0.55000000000000004</v>
      </c>
      <c r="G51" s="206">
        <v>0</v>
      </c>
      <c r="H51" s="205">
        <v>0</v>
      </c>
      <c r="I51" s="205">
        <v>0.55000000000000004</v>
      </c>
      <c r="J51" s="226">
        <v>1.4</v>
      </c>
      <c r="K51" s="226">
        <v>1.4</v>
      </c>
      <c r="L51" s="226">
        <v>1.3</v>
      </c>
      <c r="M51" s="226">
        <v>1.2</v>
      </c>
      <c r="O51" s="59"/>
      <c r="P51" s="59"/>
      <c r="Q51" s="59"/>
      <c r="R51" s="59"/>
      <c r="S51" s="59"/>
      <c r="T51" s="59"/>
      <c r="U51" s="59"/>
      <c r="V51" s="59"/>
      <c r="W51" s="59"/>
    </row>
    <row r="52" spans="1:23" ht="12.75">
      <c r="A52" s="74"/>
      <c r="B52" s="62"/>
      <c r="C52" s="229"/>
      <c r="D52" s="230"/>
      <c r="E52" s="224"/>
      <c r="F52" s="206"/>
      <c r="G52" s="206"/>
      <c r="H52" s="205"/>
      <c r="I52" s="205"/>
      <c r="J52" s="226"/>
      <c r="K52" s="226"/>
      <c r="L52" s="226"/>
      <c r="M52" s="226"/>
      <c r="O52" s="59"/>
      <c r="P52" s="59"/>
      <c r="Q52" s="59"/>
      <c r="R52" s="59"/>
      <c r="S52" s="59"/>
      <c r="T52" s="59"/>
      <c r="U52" s="59"/>
      <c r="V52" s="59"/>
      <c r="W52" s="59"/>
    </row>
    <row r="53" spans="1:23" ht="12.75">
      <c r="A53" s="74" t="s">
        <v>88</v>
      </c>
      <c r="B53" s="62"/>
      <c r="C53" s="229">
        <v>0</v>
      </c>
      <c r="D53" s="230"/>
      <c r="E53" s="224">
        <v>0</v>
      </c>
      <c r="F53" s="206">
        <v>0</v>
      </c>
      <c r="G53" s="206">
        <v>0</v>
      </c>
      <c r="H53" s="205">
        <v>0</v>
      </c>
      <c r="I53" s="205">
        <v>0</v>
      </c>
      <c r="J53" s="226">
        <v>7.57</v>
      </c>
      <c r="K53" s="226">
        <v>0</v>
      </c>
      <c r="L53" s="226">
        <v>0</v>
      </c>
      <c r="M53" s="226">
        <v>0</v>
      </c>
      <c r="O53" s="59"/>
      <c r="P53" s="59"/>
      <c r="Q53" s="59"/>
      <c r="R53" s="59"/>
      <c r="S53" s="59"/>
      <c r="T53" s="59"/>
      <c r="U53" s="59"/>
      <c r="V53" s="59"/>
      <c r="W53" s="59"/>
    </row>
    <row r="54" spans="1:23" ht="11.25" customHeight="1">
      <c r="A54" s="81"/>
      <c r="B54" s="81"/>
      <c r="C54" s="81"/>
      <c r="D54" s="81"/>
      <c r="E54" s="116"/>
      <c r="F54" s="116"/>
      <c r="G54" s="116"/>
      <c r="H54" s="116"/>
      <c r="I54" s="116"/>
      <c r="J54" s="81"/>
      <c r="K54" s="81"/>
      <c r="L54" s="117"/>
      <c r="M54" s="118"/>
    </row>
    <row r="55" spans="1:23" ht="12.75">
      <c r="A55" s="37" t="s">
        <v>89</v>
      </c>
      <c r="B55" s="74"/>
      <c r="C55" s="74"/>
      <c r="D55" s="74"/>
      <c r="E55" s="119"/>
      <c r="F55" s="119"/>
      <c r="G55" s="119"/>
      <c r="H55" s="119"/>
      <c r="I55" s="119"/>
      <c r="J55" s="120"/>
      <c r="K55" s="120"/>
      <c r="L55" s="120"/>
      <c r="M55" s="118"/>
    </row>
    <row r="56" spans="1:23" ht="12.75">
      <c r="A56" s="37"/>
      <c r="B56" s="74"/>
      <c r="C56" s="74"/>
      <c r="D56" s="74"/>
      <c r="E56" s="119"/>
      <c r="F56" s="119"/>
      <c r="G56" s="119"/>
      <c r="H56" s="119"/>
      <c r="I56" s="119"/>
      <c r="J56" s="121"/>
      <c r="K56" s="121"/>
      <c r="L56" s="121"/>
      <c r="M56" s="118"/>
    </row>
    <row r="57" spans="1:23" ht="12.75">
      <c r="A57" s="75"/>
      <c r="B57" s="75"/>
      <c r="C57" s="75"/>
      <c r="D57" s="75"/>
      <c r="E57" s="122"/>
      <c r="F57" s="122"/>
      <c r="G57" s="122"/>
      <c r="H57" s="122"/>
      <c r="I57" s="122"/>
      <c r="J57" s="121"/>
      <c r="K57" s="121"/>
      <c r="L57" s="121"/>
      <c r="M57" s="118"/>
    </row>
  </sheetData>
  <pageMargins left="0.55118110236220474" right="0.55118110236220474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3"/>
  <sheetViews>
    <sheetView showGridLines="0" topLeftCell="A8" zoomScaleNormal="100" workbookViewId="0">
      <selection activeCell="A5" sqref="A5"/>
    </sheetView>
  </sheetViews>
  <sheetFormatPr defaultColWidth="9.140625" defaultRowHeight="12"/>
  <cols>
    <col min="1" max="1" width="83" style="41" customWidth="1"/>
    <col min="2" max="2" width="0.42578125" style="41" customWidth="1"/>
    <col min="3" max="3" width="10.5703125" style="41" customWidth="1"/>
    <col min="4" max="4" width="0.5703125" style="41" customWidth="1"/>
    <col min="5" max="13" width="11.5703125" style="41" customWidth="1"/>
    <col min="14" max="14" width="9.42578125" style="41" bestFit="1" customWidth="1"/>
    <col min="15" max="20" width="9.140625" style="41"/>
    <col min="21" max="21" width="10" style="41" bestFit="1" customWidth="1"/>
    <col min="22" max="16384" width="9.140625" style="41"/>
  </cols>
  <sheetData>
    <row r="1" spans="1:35" ht="27.75">
      <c r="A1" s="39" t="s">
        <v>90</v>
      </c>
      <c r="B1" s="39"/>
      <c r="C1" s="39"/>
      <c r="D1" s="39"/>
    </row>
    <row r="2" spans="1:35">
      <c r="A2" s="123"/>
      <c r="B2" s="123"/>
      <c r="C2" s="123"/>
      <c r="D2" s="123"/>
      <c r="E2" s="123"/>
      <c r="F2" s="123"/>
      <c r="G2" s="123"/>
      <c r="H2" s="123"/>
      <c r="I2" s="123"/>
    </row>
    <row r="3" spans="1:35" ht="14.25">
      <c r="A3" s="8" t="s">
        <v>1</v>
      </c>
      <c r="B3" s="7"/>
      <c r="C3" s="124">
        <v>2024</v>
      </c>
      <c r="D3" s="7"/>
      <c r="E3" s="43">
        <v>2023</v>
      </c>
      <c r="F3" s="43">
        <v>2022</v>
      </c>
      <c r="G3" s="43">
        <v>2021</v>
      </c>
      <c r="H3" s="43">
        <v>2020</v>
      </c>
      <c r="I3" s="43" t="s">
        <v>91</v>
      </c>
      <c r="J3" s="43" t="s">
        <v>92</v>
      </c>
      <c r="K3" s="43" t="s">
        <v>93</v>
      </c>
      <c r="L3" s="43">
        <v>2016</v>
      </c>
      <c r="M3" s="43">
        <v>2015</v>
      </c>
      <c r="O3" s="44"/>
      <c r="P3" s="44"/>
      <c r="Q3" s="45"/>
      <c r="R3" s="45"/>
      <c r="S3" s="45"/>
      <c r="T3" s="45"/>
      <c r="U3" s="45"/>
      <c r="V3" s="45"/>
      <c r="W3" s="45"/>
      <c r="X3" s="45"/>
      <c r="Z3" s="44"/>
      <c r="AA3" s="44"/>
      <c r="AB3" s="45"/>
      <c r="AC3" s="45"/>
      <c r="AD3" s="45"/>
      <c r="AE3" s="45"/>
      <c r="AF3" s="45"/>
      <c r="AG3" s="45"/>
      <c r="AH3" s="45"/>
      <c r="AI3" s="45"/>
    </row>
    <row r="4" spans="1:35" ht="12.75">
      <c r="A4" s="118"/>
      <c r="B4" s="62"/>
      <c r="C4" s="125"/>
      <c r="D4" s="64"/>
      <c r="E4" s="126"/>
      <c r="F4" s="34"/>
      <c r="G4" s="34"/>
      <c r="H4" s="34"/>
      <c r="I4" s="34"/>
      <c r="J4" s="34"/>
      <c r="K4" s="34"/>
      <c r="L4" s="34"/>
      <c r="M4" s="34"/>
      <c r="O4" s="44"/>
      <c r="P4" s="44"/>
      <c r="Q4" s="45"/>
      <c r="R4" s="45"/>
      <c r="S4" s="45"/>
      <c r="T4" s="45"/>
      <c r="U4" s="45"/>
      <c r="V4" s="45"/>
      <c r="W4" s="45"/>
      <c r="X4" s="45"/>
      <c r="Z4" s="44"/>
      <c r="AA4" s="44"/>
      <c r="AB4" s="45"/>
      <c r="AC4" s="45"/>
      <c r="AD4" s="45"/>
      <c r="AE4" s="45"/>
      <c r="AF4" s="45"/>
      <c r="AG4" s="45"/>
      <c r="AH4" s="45"/>
      <c r="AI4" s="45"/>
    </row>
    <row r="5" spans="1:35" ht="12.75">
      <c r="A5" s="74" t="s">
        <v>94</v>
      </c>
      <c r="B5" s="62"/>
      <c r="C5" s="68">
        <v>3303</v>
      </c>
      <c r="D5" s="64"/>
      <c r="E5" s="114">
        <v>3260</v>
      </c>
      <c r="F5" s="70">
        <v>2739</v>
      </c>
      <c r="G5" s="70">
        <v>2162</v>
      </c>
      <c r="H5" s="114">
        <v>2312</v>
      </c>
      <c r="I5" s="114">
        <v>2749</v>
      </c>
      <c r="J5" s="111">
        <v>3023</v>
      </c>
      <c r="K5" s="111">
        <v>3275</v>
      </c>
      <c r="L5" s="111">
        <v>3102</v>
      </c>
      <c r="M5" s="111">
        <v>2953</v>
      </c>
      <c r="N5" s="118"/>
      <c r="O5" s="59"/>
      <c r="P5" s="59"/>
      <c r="Q5" s="59"/>
      <c r="R5" s="59"/>
      <c r="S5" s="59"/>
      <c r="T5" s="59"/>
      <c r="U5" s="59"/>
      <c r="V5" s="59"/>
      <c r="W5" s="59"/>
      <c r="X5" s="59"/>
      <c r="Y5" s="127"/>
      <c r="Z5" s="59"/>
      <c r="AA5" s="59"/>
      <c r="AB5" s="59"/>
      <c r="AC5" s="59"/>
      <c r="AD5" s="59"/>
      <c r="AE5" s="59"/>
      <c r="AF5" s="59"/>
      <c r="AG5" s="59"/>
      <c r="AH5" s="59"/>
      <c r="AI5" s="59"/>
    </row>
    <row r="6" spans="1:35" ht="12.75">
      <c r="A6" s="74" t="s">
        <v>95</v>
      </c>
      <c r="B6" s="62"/>
      <c r="C6" s="88">
        <v>0</v>
      </c>
      <c r="D6" s="64"/>
      <c r="E6" s="69">
        <v>1</v>
      </c>
      <c r="F6" s="89">
        <v>1</v>
      </c>
      <c r="G6" s="89">
        <v>3</v>
      </c>
      <c r="H6" s="69">
        <v>0</v>
      </c>
      <c r="I6" s="69">
        <v>7</v>
      </c>
      <c r="J6" s="108">
        <v>11</v>
      </c>
      <c r="K6" s="108">
        <v>3</v>
      </c>
      <c r="L6" s="108">
        <v>2</v>
      </c>
      <c r="M6" s="108">
        <v>2</v>
      </c>
      <c r="N6" s="118"/>
      <c r="O6" s="59"/>
      <c r="P6" s="59"/>
      <c r="Q6" s="59"/>
      <c r="R6" s="59"/>
      <c r="S6" s="59"/>
      <c r="T6" s="59"/>
      <c r="U6" s="59"/>
      <c r="V6" s="59"/>
      <c r="W6" s="59"/>
      <c r="X6" s="59"/>
      <c r="Y6" s="127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12.75">
      <c r="A7" s="74"/>
      <c r="B7" s="62"/>
      <c r="C7" s="128">
        <f>SUM(C5:C6)</f>
        <v>3303</v>
      </c>
      <c r="D7" s="64"/>
      <c r="E7" s="129">
        <f t="shared" ref="E7:F7" si="0">SUM(E5:E6)</f>
        <v>3261</v>
      </c>
      <c r="F7" s="130">
        <f t="shared" si="0"/>
        <v>2740</v>
      </c>
      <c r="G7" s="130">
        <f>SUM(G5:G6)</f>
        <v>2165</v>
      </c>
      <c r="H7" s="129">
        <f t="shared" ref="H7" si="1">SUM(H5:H6)</f>
        <v>2312</v>
      </c>
      <c r="I7" s="129">
        <f t="shared" ref="I7" si="2">SUM(I5:I6)</f>
        <v>2756</v>
      </c>
      <c r="J7" s="131">
        <f t="shared" ref="J7" si="3">SUM(J5:J6)</f>
        <v>3034</v>
      </c>
      <c r="K7" s="131">
        <f t="shared" ref="K7" si="4">SUM(K5:K6)</f>
        <v>3278</v>
      </c>
      <c r="L7" s="131">
        <f t="shared" ref="L7" si="5">SUM(L5:L6)</f>
        <v>3104</v>
      </c>
      <c r="M7" s="131">
        <f t="shared" ref="M7" si="6">SUM(M5:M6)</f>
        <v>2955</v>
      </c>
      <c r="N7" s="118"/>
      <c r="O7" s="59"/>
      <c r="P7" s="59"/>
      <c r="Q7" s="59"/>
      <c r="R7" s="59"/>
      <c r="S7" s="59"/>
      <c r="T7" s="59"/>
      <c r="U7" s="59"/>
      <c r="V7" s="59"/>
      <c r="W7" s="59"/>
      <c r="X7" s="59"/>
      <c r="Y7" s="127"/>
      <c r="Z7" s="59"/>
      <c r="AA7" s="59"/>
      <c r="AB7" s="59"/>
      <c r="AC7" s="59"/>
      <c r="AD7" s="59"/>
      <c r="AE7" s="59"/>
      <c r="AF7" s="59"/>
      <c r="AG7" s="59"/>
      <c r="AH7" s="59"/>
      <c r="AI7" s="59"/>
    </row>
    <row r="8" spans="1:35" ht="12.75">
      <c r="A8" s="74"/>
      <c r="B8" s="62"/>
      <c r="C8" s="68"/>
      <c r="D8" s="64"/>
      <c r="E8" s="114"/>
      <c r="F8" s="70"/>
      <c r="G8" s="70"/>
      <c r="H8" s="114"/>
      <c r="I8" s="114"/>
      <c r="J8" s="111"/>
      <c r="K8" s="111"/>
      <c r="L8" s="111"/>
      <c r="M8" s="111"/>
      <c r="N8" s="118"/>
      <c r="O8" s="59"/>
      <c r="P8" s="59"/>
      <c r="Q8" s="59"/>
      <c r="R8" s="59"/>
      <c r="S8" s="59"/>
      <c r="T8" s="59"/>
      <c r="U8" s="59"/>
      <c r="V8" s="59"/>
      <c r="W8" s="59"/>
    </row>
    <row r="9" spans="1:35" ht="12.75">
      <c r="A9" s="74" t="s">
        <v>96</v>
      </c>
      <c r="B9" s="62"/>
      <c r="C9" s="68">
        <v>-2834</v>
      </c>
      <c r="D9" s="64"/>
      <c r="E9" s="114">
        <v>-2728</v>
      </c>
      <c r="F9" s="70">
        <v>-2308</v>
      </c>
      <c r="G9" s="70">
        <v>-1802</v>
      </c>
      <c r="H9" s="114">
        <v>-1936</v>
      </c>
      <c r="I9" s="114">
        <v>-2324</v>
      </c>
      <c r="J9" s="111">
        <v>-2610</v>
      </c>
      <c r="K9" s="111">
        <v>-2702</v>
      </c>
      <c r="L9" s="111">
        <v>-2557</v>
      </c>
      <c r="M9" s="111">
        <v>-2439</v>
      </c>
      <c r="N9" s="118"/>
      <c r="O9" s="59"/>
      <c r="P9" s="59"/>
      <c r="Q9" s="59"/>
      <c r="R9" s="59"/>
      <c r="S9" s="59"/>
      <c r="T9" s="59"/>
      <c r="U9" s="59"/>
      <c r="V9" s="59"/>
      <c r="W9" s="59"/>
      <c r="X9" s="59"/>
      <c r="Y9" s="127"/>
      <c r="Z9" s="59"/>
      <c r="AA9" s="59"/>
      <c r="AB9" s="59"/>
      <c r="AC9" s="59"/>
      <c r="AD9" s="59"/>
      <c r="AE9" s="59"/>
      <c r="AF9" s="59"/>
      <c r="AG9" s="59"/>
      <c r="AH9" s="59"/>
      <c r="AI9" s="59"/>
    </row>
    <row r="10" spans="1:35" ht="12.75">
      <c r="A10" s="74" t="s">
        <v>97</v>
      </c>
      <c r="B10" s="62"/>
      <c r="C10" s="68">
        <v>-175</v>
      </c>
      <c r="D10" s="64"/>
      <c r="E10" s="114">
        <v>-159</v>
      </c>
      <c r="F10" s="70">
        <v>-132</v>
      </c>
      <c r="G10" s="70">
        <v>-128</v>
      </c>
      <c r="H10" s="114">
        <v>-129</v>
      </c>
      <c r="I10" s="114">
        <v>-131</v>
      </c>
      <c r="J10" s="111">
        <v>-165</v>
      </c>
      <c r="K10" s="111">
        <v>-182</v>
      </c>
      <c r="L10" s="111">
        <v>-169</v>
      </c>
      <c r="M10" s="111">
        <v>-157</v>
      </c>
      <c r="N10" s="118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127"/>
      <c r="Z10" s="59"/>
      <c r="AA10" s="59"/>
      <c r="AB10" s="59"/>
      <c r="AC10" s="59"/>
      <c r="AD10" s="59"/>
      <c r="AE10" s="59"/>
      <c r="AF10" s="59"/>
      <c r="AG10" s="59"/>
      <c r="AH10" s="59"/>
      <c r="AI10" s="59"/>
    </row>
    <row r="11" spans="1:35" ht="14.25">
      <c r="A11" s="132" t="s">
        <v>98</v>
      </c>
      <c r="B11" s="62"/>
      <c r="C11" s="88">
        <v>-181</v>
      </c>
      <c r="D11" s="64"/>
      <c r="E11" s="69">
        <v>-222</v>
      </c>
      <c r="F11" s="89">
        <v>-200</v>
      </c>
      <c r="G11" s="89">
        <v>-164</v>
      </c>
      <c r="H11" s="69">
        <v>-150</v>
      </c>
      <c r="I11" s="69">
        <v>-166</v>
      </c>
      <c r="J11" s="108">
        <v>-184</v>
      </c>
      <c r="K11" s="108">
        <v>-199</v>
      </c>
      <c r="L11" s="108">
        <v>-197</v>
      </c>
      <c r="M11" s="108">
        <v>-196</v>
      </c>
      <c r="N11" s="118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27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5" ht="12.75">
      <c r="A12" s="81"/>
      <c r="B12" s="82"/>
      <c r="C12" s="128">
        <f>SUM(C9:C11)</f>
        <v>-3190</v>
      </c>
      <c r="D12" s="83"/>
      <c r="E12" s="129">
        <f t="shared" ref="E12:F12" si="7">SUM(E9:E11)</f>
        <v>-3109</v>
      </c>
      <c r="F12" s="130">
        <f t="shared" si="7"/>
        <v>-2640</v>
      </c>
      <c r="G12" s="130">
        <f>SUM(G9:G11)</f>
        <v>-2094</v>
      </c>
      <c r="H12" s="129">
        <f t="shared" ref="H12" si="8">SUM(H9:H11)</f>
        <v>-2215</v>
      </c>
      <c r="I12" s="129">
        <f t="shared" ref="I12" si="9">SUM(I9:I11)</f>
        <v>-2621</v>
      </c>
      <c r="J12" s="131">
        <f t="shared" ref="J12" si="10">SUM(J9:J11)</f>
        <v>-2959</v>
      </c>
      <c r="K12" s="131">
        <f t="shared" ref="K12" si="11">SUM(K9:K11)</f>
        <v>-3083</v>
      </c>
      <c r="L12" s="131">
        <f t="shared" ref="L12" si="12">SUM(L9:L11)</f>
        <v>-2923</v>
      </c>
      <c r="M12" s="131">
        <f t="shared" ref="M12" si="13">SUM(M9:M11)</f>
        <v>-2792</v>
      </c>
      <c r="N12" s="118"/>
      <c r="O12" s="59"/>
      <c r="P12" s="59"/>
      <c r="Q12" s="59"/>
      <c r="R12" s="59"/>
      <c r="S12" s="236"/>
      <c r="T12" s="236"/>
      <c r="U12" s="59"/>
      <c r="V12" s="59"/>
      <c r="W12" s="59"/>
      <c r="X12" s="59"/>
      <c r="Y12" s="127"/>
      <c r="Z12" s="59"/>
      <c r="AA12" s="59"/>
      <c r="AB12" s="59"/>
      <c r="AC12" s="59"/>
      <c r="AD12" s="59"/>
      <c r="AE12" s="59"/>
      <c r="AF12" s="59"/>
      <c r="AG12" s="59"/>
      <c r="AH12" s="59"/>
      <c r="AI12" s="59"/>
    </row>
    <row r="13" spans="1:35" ht="12.75">
      <c r="A13" s="74"/>
      <c r="B13" s="62"/>
      <c r="C13" s="68"/>
      <c r="D13" s="64"/>
      <c r="E13" s="114"/>
      <c r="F13" s="70"/>
      <c r="G13" s="70"/>
      <c r="H13" s="114"/>
      <c r="I13" s="114"/>
      <c r="J13" s="111"/>
      <c r="K13" s="111"/>
      <c r="L13" s="111"/>
      <c r="M13" s="111"/>
      <c r="N13" s="118"/>
      <c r="O13" s="59"/>
      <c r="P13" s="59"/>
      <c r="Q13" s="59"/>
      <c r="R13" s="59"/>
      <c r="S13" s="236"/>
      <c r="T13" s="236"/>
      <c r="U13" s="59"/>
      <c r="V13" s="59"/>
      <c r="W13" s="59"/>
    </row>
    <row r="14" spans="1:35" ht="12.75">
      <c r="A14" s="74" t="s">
        <v>99</v>
      </c>
      <c r="B14" s="62"/>
      <c r="C14" s="68">
        <v>113</v>
      </c>
      <c r="D14" s="64"/>
      <c r="E14" s="114">
        <v>152</v>
      </c>
      <c r="F14" s="70">
        <v>100</v>
      </c>
      <c r="G14" s="70">
        <v>71</v>
      </c>
      <c r="H14" s="114">
        <v>97</v>
      </c>
      <c r="I14" s="114">
        <v>135</v>
      </c>
      <c r="J14" s="111">
        <v>75</v>
      </c>
      <c r="K14" s="111">
        <v>195</v>
      </c>
      <c r="L14" s="111">
        <v>181</v>
      </c>
      <c r="M14" s="111">
        <v>163</v>
      </c>
      <c r="N14" s="118"/>
      <c r="O14" s="59"/>
      <c r="P14" s="59"/>
      <c r="Q14" s="59"/>
      <c r="R14" s="59"/>
      <c r="S14" s="236"/>
      <c r="T14" s="236"/>
      <c r="U14" s="59"/>
      <c r="V14" s="59"/>
      <c r="W14" s="59"/>
      <c r="X14" s="59"/>
      <c r="Y14" s="127"/>
      <c r="Z14" s="59"/>
      <c r="AA14" s="59"/>
      <c r="AB14" s="59"/>
      <c r="AC14" s="59"/>
      <c r="AD14" s="59"/>
      <c r="AE14" s="59"/>
      <c r="AF14" s="59"/>
      <c r="AG14" s="59"/>
      <c r="AH14" s="59"/>
      <c r="AI14" s="59"/>
    </row>
    <row r="15" spans="1:35" ht="12.75">
      <c r="A15" s="75" t="s">
        <v>100</v>
      </c>
      <c r="B15" s="76"/>
      <c r="C15" s="68">
        <v>-11</v>
      </c>
      <c r="D15" s="77"/>
      <c r="E15" s="114">
        <v>-9</v>
      </c>
      <c r="F15" s="70">
        <v>-3</v>
      </c>
      <c r="G15" s="70">
        <v>-2</v>
      </c>
      <c r="H15" s="114">
        <v>-5</v>
      </c>
      <c r="I15" s="114">
        <v>-7</v>
      </c>
      <c r="J15" s="111">
        <v>-3</v>
      </c>
      <c r="K15" s="111">
        <v>-5</v>
      </c>
      <c r="L15" s="111">
        <v>-4</v>
      </c>
      <c r="M15" s="111">
        <v>-4</v>
      </c>
      <c r="N15" s="118"/>
      <c r="O15" s="59"/>
      <c r="P15" s="59"/>
      <c r="Q15" s="59"/>
      <c r="R15" s="59"/>
      <c r="S15" s="236"/>
      <c r="T15" s="236"/>
      <c r="U15" s="59"/>
      <c r="V15" s="59"/>
      <c r="W15" s="59"/>
      <c r="X15" s="59"/>
      <c r="Y15" s="127"/>
      <c r="Z15" s="59"/>
      <c r="AA15" s="59"/>
      <c r="AB15" s="59"/>
      <c r="AC15" s="59"/>
      <c r="AD15" s="59"/>
      <c r="AE15" s="59"/>
      <c r="AF15" s="59"/>
      <c r="AG15" s="59"/>
      <c r="AH15" s="59"/>
      <c r="AI15" s="59"/>
    </row>
    <row r="16" spans="1:35" ht="12.75">
      <c r="A16" s="74" t="s">
        <v>101</v>
      </c>
      <c r="B16" s="62"/>
      <c r="C16" s="68">
        <v>3</v>
      </c>
      <c r="D16" s="64"/>
      <c r="E16" s="114">
        <v>8</v>
      </c>
      <c r="F16" s="70">
        <v>6</v>
      </c>
      <c r="G16" s="70">
        <v>5</v>
      </c>
      <c r="H16" s="114">
        <v>4</v>
      </c>
      <c r="I16" s="114">
        <v>5</v>
      </c>
      <c r="J16" s="111">
        <v>7</v>
      </c>
      <c r="K16" s="111">
        <v>7</v>
      </c>
      <c r="L16" s="111">
        <v>5</v>
      </c>
      <c r="M16" s="111">
        <v>3</v>
      </c>
      <c r="N16" s="118"/>
      <c r="O16" s="59"/>
      <c r="P16" s="59"/>
      <c r="Q16" s="59"/>
      <c r="R16" s="59"/>
      <c r="S16" s="236"/>
      <c r="T16" s="236"/>
      <c r="U16" s="59"/>
      <c r="V16" s="59"/>
      <c r="W16" s="59"/>
      <c r="X16" s="59"/>
      <c r="Y16" s="127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5" ht="12.75">
      <c r="A17" s="132" t="s">
        <v>102</v>
      </c>
      <c r="B17" s="62"/>
      <c r="C17" s="88">
        <v>-8</v>
      </c>
      <c r="D17" s="64"/>
      <c r="E17" s="69">
        <v>-9</v>
      </c>
      <c r="F17" s="89">
        <v>-12</v>
      </c>
      <c r="G17" s="89">
        <v>-1</v>
      </c>
      <c r="H17" s="69">
        <v>5</v>
      </c>
      <c r="I17" s="69">
        <v>-1</v>
      </c>
      <c r="J17" s="108">
        <v>-34</v>
      </c>
      <c r="K17" s="108">
        <v>-25</v>
      </c>
      <c r="L17" s="108">
        <v>-29</v>
      </c>
      <c r="M17" s="108">
        <v>-22</v>
      </c>
      <c r="N17" s="118"/>
      <c r="O17" s="59"/>
      <c r="P17" s="59"/>
      <c r="Q17" s="59"/>
      <c r="R17" s="59"/>
      <c r="S17" s="236"/>
      <c r="T17" s="236"/>
      <c r="U17" s="59"/>
      <c r="V17" s="59"/>
      <c r="W17" s="59"/>
      <c r="X17" s="59"/>
      <c r="Y17" s="127"/>
      <c r="Z17" s="59"/>
      <c r="AA17" s="59"/>
      <c r="AB17" s="59"/>
      <c r="AC17" s="59"/>
      <c r="AD17" s="59"/>
      <c r="AE17" s="59"/>
      <c r="AF17" s="59"/>
      <c r="AG17" s="59"/>
      <c r="AH17" s="59"/>
      <c r="AI17" s="59"/>
    </row>
    <row r="18" spans="1:35" ht="12.75">
      <c r="A18" s="53" t="s">
        <v>103</v>
      </c>
      <c r="B18" s="54"/>
      <c r="C18" s="128">
        <f>SUM(C14:C17)</f>
        <v>97</v>
      </c>
      <c r="D18" s="56"/>
      <c r="E18" s="129">
        <f t="shared" ref="E18:F18" si="14">SUM(E14:E17)</f>
        <v>142</v>
      </c>
      <c r="F18" s="130">
        <f t="shared" si="14"/>
        <v>91</v>
      </c>
      <c r="G18" s="130">
        <f>SUM(G14:G17)</f>
        <v>73</v>
      </c>
      <c r="H18" s="129">
        <f t="shared" ref="H18" si="15">SUM(H14:H17)</f>
        <v>101</v>
      </c>
      <c r="I18" s="129">
        <f t="shared" ref="I18" si="16">SUM(I14:I17)</f>
        <v>132</v>
      </c>
      <c r="J18" s="131">
        <f t="shared" ref="J18" si="17">SUM(J14:J17)</f>
        <v>45</v>
      </c>
      <c r="K18" s="131">
        <f t="shared" ref="K18" si="18">SUM(K14:K17)</f>
        <v>172</v>
      </c>
      <c r="L18" s="131">
        <f t="shared" ref="L18" si="19">SUM(L14:L17)</f>
        <v>153</v>
      </c>
      <c r="M18" s="131">
        <f t="shared" ref="M18" si="20">SUM(M14:M17)</f>
        <v>140</v>
      </c>
      <c r="N18" s="118"/>
      <c r="O18" s="59"/>
      <c r="P18" s="59"/>
      <c r="Q18" s="59"/>
      <c r="R18" s="59"/>
      <c r="S18" s="236"/>
      <c r="T18" s="236"/>
      <c r="U18" s="59"/>
      <c r="V18" s="59"/>
      <c r="W18" s="59"/>
      <c r="X18" s="59"/>
      <c r="Y18" s="12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spans="1:35" ht="12.75">
      <c r="A19" s="74"/>
      <c r="B19" s="62"/>
      <c r="C19" s="68"/>
      <c r="D19" s="64"/>
      <c r="E19" s="114"/>
      <c r="F19" s="70"/>
      <c r="G19" s="70"/>
      <c r="H19" s="114"/>
      <c r="I19" s="114"/>
      <c r="J19" s="111"/>
      <c r="K19" s="111"/>
      <c r="L19" s="111"/>
      <c r="M19" s="111"/>
      <c r="N19" s="118"/>
      <c r="O19" s="59"/>
      <c r="P19" s="59"/>
      <c r="Q19" s="59"/>
      <c r="R19" s="59"/>
      <c r="S19" s="59"/>
      <c r="T19" s="59"/>
      <c r="U19" s="59"/>
      <c r="V19" s="59"/>
      <c r="W19" s="59"/>
    </row>
    <row r="20" spans="1:35" ht="12.75">
      <c r="A20" s="132" t="s">
        <v>104</v>
      </c>
      <c r="B20" s="76"/>
      <c r="C20" s="68">
        <v>-9</v>
      </c>
      <c r="D20" s="77"/>
      <c r="E20" s="114">
        <v>-44</v>
      </c>
      <c r="F20" s="70">
        <v>0</v>
      </c>
      <c r="G20" s="70">
        <v>0</v>
      </c>
      <c r="H20" s="114">
        <v>0</v>
      </c>
      <c r="I20" s="114">
        <v>-52</v>
      </c>
      <c r="J20" s="111">
        <v>0</v>
      </c>
      <c r="K20" s="111">
        <v>-127</v>
      </c>
      <c r="L20" s="111">
        <v>-49</v>
      </c>
      <c r="M20" s="111">
        <v>-11</v>
      </c>
      <c r="N20" s="118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127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ht="12.75">
      <c r="A21" s="132" t="s">
        <v>105</v>
      </c>
      <c r="B21" s="62"/>
      <c r="C21" s="68">
        <v>0</v>
      </c>
      <c r="D21" s="64"/>
      <c r="E21" s="114">
        <v>0</v>
      </c>
      <c r="F21" s="70">
        <v>1</v>
      </c>
      <c r="G21" s="70">
        <v>0</v>
      </c>
      <c r="H21" s="114">
        <v>1</v>
      </c>
      <c r="I21" s="114">
        <v>1</v>
      </c>
      <c r="J21" s="111">
        <v>348</v>
      </c>
      <c r="K21" s="111">
        <v>11</v>
      </c>
      <c r="L21" s="111">
        <v>0</v>
      </c>
      <c r="M21" s="111">
        <v>0</v>
      </c>
      <c r="N21" s="11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ht="12.75">
      <c r="A22" s="132" t="s">
        <v>106</v>
      </c>
      <c r="B22" s="62"/>
      <c r="C22" s="68">
        <v>-42</v>
      </c>
      <c r="D22" s="64"/>
      <c r="E22" s="114">
        <v>-64</v>
      </c>
      <c r="F22" s="70">
        <v>-40</v>
      </c>
      <c r="G22" s="70">
        <v>-21</v>
      </c>
      <c r="H22" s="114">
        <v>-45</v>
      </c>
      <c r="I22" s="114">
        <v>-105</v>
      </c>
      <c r="J22" s="111">
        <v>-76</v>
      </c>
      <c r="K22" s="111">
        <v>-74</v>
      </c>
      <c r="L22" s="111">
        <v>-74</v>
      </c>
      <c r="M22" s="111">
        <v>-51</v>
      </c>
      <c r="N22" s="118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127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ht="12.75">
      <c r="A23" s="132" t="s">
        <v>107</v>
      </c>
      <c r="B23" s="62"/>
      <c r="C23" s="68">
        <v>0</v>
      </c>
      <c r="D23" s="64"/>
      <c r="E23" s="114">
        <v>0</v>
      </c>
      <c r="F23" s="70">
        <v>0</v>
      </c>
      <c r="G23" s="70">
        <v>0</v>
      </c>
      <c r="H23" s="114">
        <v>0</v>
      </c>
      <c r="I23" s="114">
        <v>0</v>
      </c>
      <c r="J23" s="111">
        <v>0</v>
      </c>
      <c r="K23" s="111">
        <v>0</v>
      </c>
      <c r="L23" s="111">
        <v>0</v>
      </c>
      <c r="M23" s="111">
        <v>0</v>
      </c>
      <c r="N23" s="11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127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ht="12.75">
      <c r="A24" s="132" t="s">
        <v>108</v>
      </c>
      <c r="B24" s="62"/>
      <c r="C24" s="68">
        <v>20</v>
      </c>
      <c r="D24" s="64"/>
      <c r="E24" s="114">
        <v>8</v>
      </c>
      <c r="F24" s="70">
        <v>1</v>
      </c>
      <c r="G24" s="70">
        <v>7</v>
      </c>
      <c r="H24" s="114">
        <v>62</v>
      </c>
      <c r="I24" s="114">
        <v>46</v>
      </c>
      <c r="J24" s="111">
        <v>83</v>
      </c>
      <c r="K24" s="111">
        <v>14</v>
      </c>
      <c r="L24" s="111">
        <v>6</v>
      </c>
      <c r="M24" s="111">
        <v>0</v>
      </c>
      <c r="N24" s="118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127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ht="12.75">
      <c r="A25" s="132" t="s">
        <v>109</v>
      </c>
      <c r="B25" s="62"/>
      <c r="C25" s="68">
        <v>-10</v>
      </c>
      <c r="D25" s="64"/>
      <c r="E25" s="114">
        <v>-19</v>
      </c>
      <c r="F25" s="70">
        <v>-21</v>
      </c>
      <c r="G25" s="70">
        <v>-23</v>
      </c>
      <c r="H25" s="114">
        <v>-27</v>
      </c>
      <c r="I25" s="114">
        <v>-20</v>
      </c>
      <c r="J25" s="111">
        <v>-24</v>
      </c>
      <c r="K25" s="111">
        <v>-13</v>
      </c>
      <c r="L25" s="111">
        <v>-12</v>
      </c>
      <c r="M25" s="111">
        <v>-11</v>
      </c>
      <c r="N25" s="11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127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ht="12.75">
      <c r="A26" s="132" t="s">
        <v>110</v>
      </c>
      <c r="B26" s="62"/>
      <c r="C26" s="68">
        <v>0</v>
      </c>
      <c r="D26" s="64"/>
      <c r="E26" s="114">
        <v>0</v>
      </c>
      <c r="F26" s="70">
        <v>0</v>
      </c>
      <c r="G26" s="70">
        <v>0</v>
      </c>
      <c r="H26" s="114">
        <v>-2</v>
      </c>
      <c r="I26" s="114">
        <v>0</v>
      </c>
      <c r="J26" s="111">
        <v>0</v>
      </c>
      <c r="K26" s="111">
        <v>-1</v>
      </c>
      <c r="L26" s="111">
        <v>-1</v>
      </c>
      <c r="M26" s="111">
        <v>0</v>
      </c>
      <c r="N26" s="11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127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ht="12.75">
      <c r="A27" s="132" t="s">
        <v>111</v>
      </c>
      <c r="B27" s="62"/>
      <c r="C27" s="88">
        <v>0</v>
      </c>
      <c r="D27" s="64"/>
      <c r="E27" s="69">
        <v>0</v>
      </c>
      <c r="F27" s="89">
        <v>18</v>
      </c>
      <c r="G27" s="89">
        <v>2</v>
      </c>
      <c r="H27" s="69">
        <v>1</v>
      </c>
      <c r="I27" s="69">
        <v>3</v>
      </c>
      <c r="J27" s="108">
        <v>0</v>
      </c>
      <c r="K27" s="108">
        <v>0</v>
      </c>
      <c r="L27" s="108">
        <v>0</v>
      </c>
      <c r="M27" s="108">
        <v>0</v>
      </c>
      <c r="N27" s="118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127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ht="12.75">
      <c r="A28" s="53" t="s">
        <v>112</v>
      </c>
      <c r="B28" s="54"/>
      <c r="C28" s="128">
        <f>SUM(C20:C27)</f>
        <v>-41</v>
      </c>
      <c r="D28" s="56"/>
      <c r="E28" s="129">
        <f t="shared" ref="E28:F28" si="21">SUM(E20:E27)</f>
        <v>-119</v>
      </c>
      <c r="F28" s="130">
        <f t="shared" si="21"/>
        <v>-41</v>
      </c>
      <c r="G28" s="130">
        <f>SUM(G20:G27)</f>
        <v>-35</v>
      </c>
      <c r="H28" s="129">
        <f t="shared" ref="H28" si="22">SUM(H20:H27)</f>
        <v>-10</v>
      </c>
      <c r="I28" s="129">
        <f t="shared" ref="I28" si="23">SUM(I20:I27)</f>
        <v>-127</v>
      </c>
      <c r="J28" s="131">
        <f t="shared" ref="J28" si="24">SUM(J20:J27)</f>
        <v>331</v>
      </c>
      <c r="K28" s="131">
        <f t="shared" ref="K28" si="25">SUM(K20:K27)</f>
        <v>-190</v>
      </c>
      <c r="L28" s="131">
        <f t="shared" ref="L28" si="26">SUM(L20:L27)</f>
        <v>-130</v>
      </c>
      <c r="M28" s="131">
        <f t="shared" ref="M28" si="27">SUM(M20:M27)</f>
        <v>-73</v>
      </c>
      <c r="N28" s="118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127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ht="12" customHeight="1">
      <c r="A29" s="53"/>
      <c r="B29" s="54"/>
      <c r="C29" s="68"/>
      <c r="D29" s="56"/>
      <c r="E29" s="114"/>
      <c r="F29" s="70"/>
      <c r="G29" s="70"/>
      <c r="H29" s="114"/>
      <c r="I29" s="114"/>
      <c r="J29" s="111"/>
      <c r="K29" s="111"/>
      <c r="L29" s="111"/>
      <c r="M29" s="111"/>
      <c r="N29" s="118"/>
      <c r="O29" s="59"/>
      <c r="P29" s="59"/>
      <c r="Q29" s="59"/>
      <c r="R29" s="59"/>
      <c r="S29" s="59"/>
      <c r="T29" s="59"/>
      <c r="U29" s="59"/>
      <c r="V29" s="59"/>
      <c r="W29" s="59"/>
    </row>
    <row r="30" spans="1:35" ht="12.75">
      <c r="A30" s="132" t="s">
        <v>113</v>
      </c>
      <c r="B30" s="62"/>
      <c r="C30" s="68">
        <v>90</v>
      </c>
      <c r="D30" s="64"/>
      <c r="E30" s="114">
        <v>161</v>
      </c>
      <c r="F30" s="70">
        <v>0</v>
      </c>
      <c r="G30" s="70">
        <v>0</v>
      </c>
      <c r="H30" s="114">
        <v>0</v>
      </c>
      <c r="I30" s="114">
        <v>50</v>
      </c>
      <c r="J30" s="111">
        <v>0</v>
      </c>
      <c r="K30" s="111">
        <v>110</v>
      </c>
      <c r="L30" s="111">
        <v>30</v>
      </c>
      <c r="M30" s="111">
        <v>0</v>
      </c>
      <c r="N30" s="11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127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ht="12.75">
      <c r="A31" s="132" t="s">
        <v>114</v>
      </c>
      <c r="B31" s="62"/>
      <c r="C31" s="68">
        <v>-50</v>
      </c>
      <c r="D31" s="64"/>
      <c r="E31" s="114">
        <v>-100</v>
      </c>
      <c r="F31" s="70">
        <v>-20</v>
      </c>
      <c r="G31" s="70">
        <v>0</v>
      </c>
      <c r="H31" s="114">
        <v>-67</v>
      </c>
      <c r="I31" s="114">
        <v>-14</v>
      </c>
      <c r="J31" s="111">
        <v>-11</v>
      </c>
      <c r="K31" s="111">
        <v>-67</v>
      </c>
      <c r="L31" s="111">
        <v>-1</v>
      </c>
      <c r="M31" s="111">
        <v>0</v>
      </c>
      <c r="N31" s="11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127"/>
      <c r="Z31" s="59"/>
      <c r="AA31" s="59"/>
      <c r="AB31" s="59"/>
      <c r="AC31" s="59"/>
      <c r="AD31" s="59"/>
      <c r="AE31" s="59"/>
      <c r="AF31" s="59"/>
      <c r="AG31" s="59"/>
      <c r="AH31" s="59"/>
      <c r="AI31" s="59"/>
    </row>
    <row r="32" spans="1:35" ht="12.75">
      <c r="A32" s="132" t="s">
        <v>115</v>
      </c>
      <c r="B32" s="62"/>
      <c r="C32" s="68">
        <v>-1</v>
      </c>
      <c r="D32" s="64"/>
      <c r="E32" s="114">
        <v>1</v>
      </c>
      <c r="F32" s="70">
        <v>1</v>
      </c>
      <c r="G32" s="70">
        <v>1</v>
      </c>
      <c r="H32" s="114">
        <v>1</v>
      </c>
      <c r="I32" s="114">
        <v>-1</v>
      </c>
      <c r="J32" s="111">
        <v>5</v>
      </c>
      <c r="K32" s="111">
        <v>2</v>
      </c>
      <c r="L32" s="111">
        <v>1</v>
      </c>
      <c r="M32" s="111">
        <v>1</v>
      </c>
      <c r="N32" s="118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127"/>
      <c r="Z32" s="59"/>
      <c r="AA32" s="59"/>
      <c r="AB32" s="59"/>
      <c r="AC32" s="59"/>
      <c r="AD32" s="59"/>
      <c r="AE32" s="59"/>
      <c r="AF32" s="59"/>
      <c r="AG32" s="59"/>
      <c r="AH32" s="59"/>
      <c r="AI32" s="59"/>
    </row>
    <row r="33" spans="1:35" ht="12.75">
      <c r="A33" s="132" t="s">
        <v>116</v>
      </c>
      <c r="B33" s="62"/>
      <c r="C33" s="68">
        <v>-36</v>
      </c>
      <c r="D33" s="64"/>
      <c r="E33" s="114">
        <v>-33</v>
      </c>
      <c r="F33" s="70">
        <v>-25</v>
      </c>
      <c r="G33" s="70">
        <v>-23</v>
      </c>
      <c r="H33" s="114">
        <v>-23</v>
      </c>
      <c r="I33" s="114">
        <v>-18</v>
      </c>
      <c r="J33" s="111">
        <v>0</v>
      </c>
      <c r="K33" s="111">
        <v>0</v>
      </c>
      <c r="L33" s="111">
        <v>0</v>
      </c>
      <c r="M33" s="111">
        <v>0</v>
      </c>
      <c r="N33" s="118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127"/>
      <c r="Z33" s="59"/>
      <c r="AA33" s="59"/>
      <c r="AB33" s="59"/>
      <c r="AC33" s="59"/>
      <c r="AD33" s="59"/>
      <c r="AE33" s="59"/>
      <c r="AF33" s="59"/>
      <c r="AG33" s="59"/>
      <c r="AH33" s="59"/>
      <c r="AI33" s="59"/>
    </row>
    <row r="34" spans="1:35" ht="12.75">
      <c r="A34" s="132" t="s">
        <v>117</v>
      </c>
      <c r="B34" s="62"/>
      <c r="C34" s="88">
        <v>-13</v>
      </c>
      <c r="D34" s="64"/>
      <c r="E34" s="69">
        <v>-24</v>
      </c>
      <c r="F34" s="89">
        <v>-13</v>
      </c>
      <c r="G34" s="89">
        <v>0</v>
      </c>
      <c r="H34" s="69">
        <v>0</v>
      </c>
      <c r="I34" s="69">
        <v>-62</v>
      </c>
      <c r="J34" s="108">
        <v>-397</v>
      </c>
      <c r="K34" s="108">
        <v>-59</v>
      </c>
      <c r="L34" s="108">
        <v>-55</v>
      </c>
      <c r="M34" s="108">
        <v>-48</v>
      </c>
      <c r="N34" s="118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127"/>
      <c r="Z34" s="59"/>
      <c r="AA34" s="59"/>
      <c r="AB34" s="59"/>
      <c r="AC34" s="59"/>
      <c r="AD34" s="59"/>
      <c r="AE34" s="59"/>
      <c r="AF34" s="59"/>
      <c r="AG34" s="59"/>
      <c r="AH34" s="59"/>
      <c r="AI34" s="59"/>
    </row>
    <row r="35" spans="1:35" ht="12.75">
      <c r="A35" s="112" t="s">
        <v>118</v>
      </c>
      <c r="B35" s="109"/>
      <c r="C35" s="128">
        <f>SUM(C30:C34)</f>
        <v>-10</v>
      </c>
      <c r="D35" s="110"/>
      <c r="E35" s="129">
        <f>SUM(E30:E34)</f>
        <v>5</v>
      </c>
      <c r="F35" s="130">
        <f>SUM(F30:F34)</f>
        <v>-57</v>
      </c>
      <c r="G35" s="130">
        <f>SUM(G31:G34)</f>
        <v>-22</v>
      </c>
      <c r="H35" s="129">
        <f>SUM(H30:H34)</f>
        <v>-89</v>
      </c>
      <c r="I35" s="129">
        <f t="shared" ref="I35:M35" si="28">SUM(I30:I34)</f>
        <v>-45</v>
      </c>
      <c r="J35" s="131">
        <f t="shared" si="28"/>
        <v>-403</v>
      </c>
      <c r="K35" s="131">
        <f t="shared" si="28"/>
        <v>-14</v>
      </c>
      <c r="L35" s="131">
        <f t="shared" si="28"/>
        <v>-25</v>
      </c>
      <c r="M35" s="131">
        <f t="shared" si="28"/>
        <v>-47</v>
      </c>
      <c r="N35" s="118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127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 ht="12.75">
      <c r="A36" s="74"/>
      <c r="B36" s="62"/>
      <c r="C36" s="68"/>
      <c r="D36" s="64"/>
      <c r="E36" s="114"/>
      <c r="F36" s="70"/>
      <c r="G36" s="70"/>
      <c r="H36" s="114"/>
      <c r="I36" s="114"/>
      <c r="J36" s="133"/>
      <c r="K36" s="133"/>
      <c r="L36" s="133"/>
      <c r="M36" s="133"/>
      <c r="N36" s="118"/>
      <c r="O36" s="59"/>
      <c r="P36" s="59"/>
      <c r="Q36" s="59"/>
      <c r="R36" s="236"/>
      <c r="S36" s="236"/>
      <c r="T36" s="236"/>
      <c r="U36" s="236"/>
      <c r="V36" s="236"/>
      <c r="W36" s="236"/>
    </row>
    <row r="37" spans="1:35" ht="12.75">
      <c r="A37" s="104" t="s">
        <v>119</v>
      </c>
      <c r="B37" s="62"/>
      <c r="C37" s="134">
        <f>C18+C28+C35</f>
        <v>46</v>
      </c>
      <c r="D37" s="64"/>
      <c r="E37" s="135">
        <f>E18+E28+E35</f>
        <v>28</v>
      </c>
      <c r="F37" s="136">
        <f t="shared" ref="F37:M37" si="29">F18+F28+F35</f>
        <v>-7</v>
      </c>
      <c r="G37" s="136">
        <f t="shared" si="29"/>
        <v>16</v>
      </c>
      <c r="H37" s="135">
        <f t="shared" si="29"/>
        <v>2</v>
      </c>
      <c r="I37" s="135">
        <f t="shared" si="29"/>
        <v>-40</v>
      </c>
      <c r="J37" s="137">
        <f t="shared" si="29"/>
        <v>-27</v>
      </c>
      <c r="K37" s="137">
        <f t="shared" si="29"/>
        <v>-32</v>
      </c>
      <c r="L37" s="137">
        <f t="shared" si="29"/>
        <v>-2</v>
      </c>
      <c r="M37" s="137">
        <f t="shared" si="29"/>
        <v>20</v>
      </c>
      <c r="N37" s="118"/>
      <c r="O37" s="59"/>
      <c r="P37" s="59"/>
      <c r="Q37" s="59"/>
      <c r="R37" s="236"/>
      <c r="S37" s="236"/>
      <c r="T37" s="236"/>
      <c r="U37" s="236"/>
      <c r="V37" s="236"/>
      <c r="W37" s="236"/>
      <c r="X37" s="59"/>
      <c r="Y37" s="127"/>
      <c r="Z37" s="59"/>
      <c r="AA37" s="59"/>
      <c r="AB37" s="59"/>
      <c r="AC37" s="59"/>
      <c r="AD37" s="59"/>
      <c r="AE37" s="59"/>
      <c r="AF37" s="59"/>
      <c r="AG37" s="59"/>
      <c r="AH37" s="59"/>
      <c r="AI37" s="59"/>
    </row>
    <row r="38" spans="1:35" ht="12.75">
      <c r="A38" s="74" t="s">
        <v>120</v>
      </c>
      <c r="B38" s="62"/>
      <c r="C38" s="68">
        <v>32</v>
      </c>
      <c r="D38" s="64"/>
      <c r="E38" s="114">
        <v>4</v>
      </c>
      <c r="F38" s="70">
        <v>10.699999999999989</v>
      </c>
      <c r="G38" s="70">
        <v>-5.3000000000000114</v>
      </c>
      <c r="H38" s="114">
        <v>-7.3000000000000114</v>
      </c>
      <c r="I38" s="114">
        <v>32.699999999999989</v>
      </c>
      <c r="J38" s="111">
        <v>59.699999999999989</v>
      </c>
      <c r="K38" s="111">
        <v>91.699999999999989</v>
      </c>
      <c r="L38" s="111">
        <v>93.699999999999989</v>
      </c>
      <c r="M38" s="111">
        <v>73.699999999999989</v>
      </c>
      <c r="N38" s="118"/>
      <c r="O38" s="59"/>
      <c r="P38" s="59"/>
      <c r="Q38" s="59"/>
      <c r="R38" s="236"/>
      <c r="S38" s="236"/>
      <c r="T38" s="236"/>
      <c r="U38" s="236"/>
      <c r="V38" s="236"/>
      <c r="W38" s="236"/>
      <c r="X38" s="59"/>
      <c r="Y38" s="127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ht="12.75">
      <c r="A39" s="74"/>
      <c r="B39" s="62"/>
      <c r="C39" s="138"/>
      <c r="D39" s="64"/>
      <c r="E39" s="139"/>
      <c r="F39" s="140"/>
      <c r="G39" s="140"/>
      <c r="H39" s="139"/>
      <c r="I39" s="139"/>
      <c r="J39" s="141"/>
      <c r="K39" s="141"/>
      <c r="L39" s="141"/>
      <c r="M39" s="141"/>
      <c r="N39" s="118"/>
      <c r="O39" s="59"/>
      <c r="P39" s="59"/>
      <c r="Q39" s="59"/>
      <c r="R39" s="236"/>
      <c r="S39" s="236"/>
      <c r="T39" s="236"/>
      <c r="U39" s="236"/>
      <c r="V39" s="236"/>
      <c r="W39" s="236"/>
      <c r="X39" s="59"/>
      <c r="Y39" s="127"/>
      <c r="Z39" s="59"/>
      <c r="AA39" s="59"/>
      <c r="AB39" s="59"/>
      <c r="AC39" s="59"/>
      <c r="AD39" s="59"/>
      <c r="AE39" s="59"/>
      <c r="AF39" s="59"/>
      <c r="AG39" s="59"/>
      <c r="AH39" s="59"/>
      <c r="AI39" s="59"/>
    </row>
    <row r="40" spans="1:35" ht="13.5" thickBot="1">
      <c r="A40" s="142" t="s">
        <v>121</v>
      </c>
      <c r="B40" s="143"/>
      <c r="C40" s="144">
        <f>C37+C38</f>
        <v>78</v>
      </c>
      <c r="D40" s="88"/>
      <c r="E40" s="145">
        <f t="shared" ref="E40:F40" si="30">SUM(E37:E38)</f>
        <v>32</v>
      </c>
      <c r="F40" s="146">
        <f t="shared" si="30"/>
        <v>3.6999999999999886</v>
      </c>
      <c r="G40" s="146">
        <f t="shared" ref="G40:H40" si="31">SUM(G37:G38)</f>
        <v>10.699999999999989</v>
      </c>
      <c r="H40" s="145">
        <f t="shared" si="31"/>
        <v>-5.3000000000000114</v>
      </c>
      <c r="I40" s="145">
        <f t="shared" ref="I40" si="32">SUM(I37:I38)</f>
        <v>-7.3000000000000114</v>
      </c>
      <c r="J40" s="147">
        <f t="shared" ref="J40" si="33">SUM(J37:J38)</f>
        <v>32.699999999999989</v>
      </c>
      <c r="K40" s="147">
        <f t="shared" ref="K40" si="34">SUM(K37:K38)</f>
        <v>59.699999999999989</v>
      </c>
      <c r="L40" s="147">
        <f t="shared" ref="L40" si="35">SUM(L37:L38)</f>
        <v>91.699999999999989</v>
      </c>
      <c r="M40" s="147">
        <f t="shared" ref="M40" si="36">SUM(M37:M38)</f>
        <v>93.699999999999989</v>
      </c>
      <c r="N40" s="118"/>
      <c r="O40" s="59"/>
      <c r="P40" s="59"/>
      <c r="Q40" s="59"/>
      <c r="R40" s="236"/>
      <c r="S40" s="236"/>
      <c r="T40" s="236"/>
      <c r="U40" s="236"/>
      <c r="V40" s="236"/>
      <c r="W40" s="236"/>
      <c r="X40" s="59"/>
      <c r="Y40" s="127"/>
      <c r="Z40" s="59"/>
      <c r="AA40" s="59"/>
      <c r="AB40" s="59"/>
      <c r="AC40" s="59"/>
      <c r="AD40" s="59"/>
      <c r="AE40" s="59"/>
      <c r="AF40" s="59"/>
      <c r="AG40" s="59"/>
      <c r="AH40" s="59"/>
      <c r="AI40" s="59"/>
    </row>
    <row r="41" spans="1:35" ht="5.25" customHeight="1">
      <c r="A41" s="53"/>
      <c r="B41" s="54"/>
      <c r="C41" s="148"/>
      <c r="D41" s="54"/>
      <c r="E41" s="149"/>
      <c r="F41" s="150"/>
      <c r="G41" s="149"/>
      <c r="H41" s="149"/>
      <c r="I41" s="151"/>
      <c r="J41" s="151"/>
      <c r="K41" s="151"/>
      <c r="L41" s="151"/>
      <c r="M41" s="151"/>
      <c r="O41" s="59"/>
      <c r="P41" s="59"/>
      <c r="Q41" s="59"/>
      <c r="R41" s="236"/>
      <c r="S41" s="236"/>
      <c r="T41" s="236"/>
      <c r="U41" s="236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5" ht="12.75">
      <c r="A42" s="75"/>
      <c r="B42" s="75"/>
      <c r="C42" s="75"/>
      <c r="D42" s="75"/>
      <c r="E42" s="152"/>
      <c r="F42" s="152"/>
      <c r="G42" s="152"/>
      <c r="H42" s="152"/>
      <c r="I42" s="152"/>
      <c r="J42" s="153"/>
      <c r="K42" s="153"/>
      <c r="L42" s="153"/>
      <c r="M42" s="153"/>
      <c r="N42" s="118"/>
    </row>
    <row r="43" spans="1:35" ht="12.75">
      <c r="A43" s="154" t="s">
        <v>122</v>
      </c>
      <c r="B43" s="74"/>
      <c r="C43" s="74"/>
      <c r="D43" s="74"/>
      <c r="E43" s="152"/>
      <c r="F43" s="152"/>
      <c r="G43" s="152"/>
      <c r="H43" s="152"/>
      <c r="I43" s="152"/>
      <c r="J43" s="153"/>
      <c r="K43" s="153"/>
      <c r="L43" s="153"/>
      <c r="M43" s="153"/>
      <c r="N43" s="118"/>
    </row>
    <row r="44" spans="1:35" ht="12.75">
      <c r="A44" s="155" t="s">
        <v>123</v>
      </c>
      <c r="B44" s="118"/>
      <c r="C44" s="118"/>
      <c r="D44" s="118"/>
      <c r="E44" s="118"/>
      <c r="F44" s="118"/>
      <c r="G44" s="118"/>
      <c r="H44" s="118"/>
      <c r="I44" s="118"/>
      <c r="J44" s="156"/>
      <c r="K44" s="156"/>
      <c r="L44" s="156"/>
      <c r="M44" s="156"/>
      <c r="N44" s="118"/>
    </row>
    <row r="45" spans="1:35" ht="12.75">
      <c r="A45" s="118"/>
      <c r="B45" s="118"/>
      <c r="C45" s="118"/>
      <c r="D45" s="118"/>
      <c r="E45" s="157"/>
      <c r="F45" s="157"/>
      <c r="G45" s="157"/>
      <c r="H45" s="157"/>
      <c r="I45" s="157"/>
      <c r="J45" s="157"/>
      <c r="K45" s="157"/>
      <c r="L45" s="157"/>
      <c r="M45" s="157"/>
      <c r="N45" s="118"/>
    </row>
    <row r="46" spans="1:35" ht="12.7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</row>
    <row r="47" spans="1:35" ht="12.7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</row>
    <row r="48" spans="1:35" ht="12.7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49" spans="1:14" ht="12.7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</row>
    <row r="50" spans="1:14" ht="12.7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</row>
    <row r="51" spans="1:14" ht="12.7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</row>
    <row r="52" spans="1:14" ht="12.7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</row>
    <row r="53" spans="1:14" ht="12.7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</row>
  </sheetData>
  <pageMargins left="0.55118110236220474" right="0.55118110236220474" top="0.78740157480314965" bottom="0.78740157480314965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4"/>
  <sheetViews>
    <sheetView showGridLines="0" tabSelected="1" zoomScaleNormal="100" zoomScaleSheetLayoutView="100" workbookViewId="0">
      <selection activeCell="J69" sqref="J69"/>
    </sheetView>
  </sheetViews>
  <sheetFormatPr defaultColWidth="9.140625" defaultRowHeight="12"/>
  <cols>
    <col min="1" max="1" width="51.140625" style="41" bestFit="1" customWidth="1"/>
    <col min="2" max="2" width="0.42578125" style="41" customWidth="1"/>
    <col min="3" max="3" width="11.5703125" style="41" customWidth="1"/>
    <col min="4" max="4" width="0.5703125" style="41" customWidth="1"/>
    <col min="5" max="8" width="11.5703125" style="41" customWidth="1"/>
    <col min="9" max="9" width="3.42578125" style="41" customWidth="1"/>
    <col min="10" max="10" width="9.140625" style="41" customWidth="1"/>
    <col min="11" max="11" width="11.85546875" style="41" customWidth="1"/>
    <col min="12" max="14" width="9.5703125" style="41" bestFit="1" customWidth="1"/>
    <col min="15" max="16384" width="9.140625" style="41"/>
  </cols>
  <sheetData>
    <row r="1" spans="1:20" ht="27.75">
      <c r="A1" s="39" t="s">
        <v>124</v>
      </c>
    </row>
    <row r="2" spans="1:20">
      <c r="A2" s="123"/>
      <c r="B2" s="123"/>
      <c r="C2" s="123"/>
      <c r="D2" s="123"/>
      <c r="E2" s="123"/>
      <c r="F2" s="123"/>
      <c r="G2" s="123"/>
      <c r="H2" s="123"/>
    </row>
    <row r="3" spans="1:20" ht="12.75">
      <c r="A3" s="8" t="s">
        <v>1</v>
      </c>
      <c r="B3" s="158"/>
      <c r="C3" s="43">
        <v>2024</v>
      </c>
      <c r="D3" s="123"/>
      <c r="E3" s="43">
        <v>2023</v>
      </c>
      <c r="F3" s="43">
        <v>2022</v>
      </c>
      <c r="G3" s="43">
        <v>2021</v>
      </c>
      <c r="H3" s="43">
        <v>2020</v>
      </c>
    </row>
    <row r="4" spans="1:20">
      <c r="A4" s="123"/>
      <c r="B4" s="159"/>
      <c r="C4" s="159"/>
      <c r="D4" s="159"/>
      <c r="E4" s="123"/>
      <c r="F4" s="160"/>
      <c r="G4" s="160"/>
      <c r="H4" s="123"/>
    </row>
    <row r="5" spans="1:20" ht="12.75">
      <c r="A5" s="112" t="s">
        <v>125</v>
      </c>
      <c r="B5" s="109"/>
      <c r="C5" s="109"/>
      <c r="D5" s="109"/>
      <c r="E5" s="112"/>
      <c r="F5" s="106"/>
      <c r="G5" s="106"/>
      <c r="H5" s="112"/>
    </row>
    <row r="6" spans="1:20" ht="12.75">
      <c r="A6" s="74" t="s">
        <v>56</v>
      </c>
      <c r="B6" s="161"/>
      <c r="C6" s="88">
        <v>2890</v>
      </c>
      <c r="D6" s="88"/>
      <c r="E6" s="114">
        <v>2859</v>
      </c>
      <c r="F6" s="70">
        <v>2483</v>
      </c>
      <c r="G6" s="70">
        <v>1898</v>
      </c>
      <c r="H6" s="114">
        <v>1946</v>
      </c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</row>
    <row r="7" spans="1:20" ht="14.25">
      <c r="A7" s="74" t="s">
        <v>126</v>
      </c>
      <c r="B7" s="161"/>
      <c r="C7" s="88">
        <v>138</v>
      </c>
      <c r="D7" s="88"/>
      <c r="E7" s="114">
        <v>137</v>
      </c>
      <c r="F7" s="70">
        <v>126</v>
      </c>
      <c r="G7" s="70">
        <v>109</v>
      </c>
      <c r="H7" s="114">
        <v>75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1:20" ht="14.25">
      <c r="A8" s="74" t="s">
        <v>127</v>
      </c>
      <c r="B8" s="161"/>
      <c r="C8" s="88">
        <v>69</v>
      </c>
      <c r="D8" s="88"/>
      <c r="E8" s="114">
        <v>70</v>
      </c>
      <c r="F8" s="70">
        <v>67</v>
      </c>
      <c r="G8" s="70">
        <v>49</v>
      </c>
      <c r="H8" s="114">
        <v>7</v>
      </c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1:20" ht="12.75">
      <c r="A9" s="74" t="s">
        <v>128</v>
      </c>
      <c r="B9" s="161"/>
      <c r="C9" s="88">
        <v>43</v>
      </c>
      <c r="D9" s="88"/>
      <c r="E9" s="114">
        <v>15</v>
      </c>
      <c r="F9" s="70">
        <v>43</v>
      </c>
      <c r="G9" s="70">
        <v>25</v>
      </c>
      <c r="H9" s="114">
        <v>-76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spans="1:20" ht="12.75">
      <c r="A10" s="74" t="s">
        <v>129</v>
      </c>
      <c r="B10" s="161"/>
      <c r="C10" s="88">
        <v>24</v>
      </c>
      <c r="D10" s="88"/>
      <c r="E10" s="114">
        <v>6</v>
      </c>
      <c r="F10" s="70">
        <v>39</v>
      </c>
      <c r="G10" s="70">
        <v>20</v>
      </c>
      <c r="H10" s="114">
        <v>-70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1:20" ht="12.75">
      <c r="A11" s="74" t="s">
        <v>103</v>
      </c>
      <c r="B11" s="161"/>
      <c r="C11" s="88">
        <v>97</v>
      </c>
      <c r="D11" s="88"/>
      <c r="E11" s="114">
        <v>142</v>
      </c>
      <c r="F11" s="70">
        <v>91</v>
      </c>
      <c r="G11" s="70">
        <v>73</v>
      </c>
      <c r="H11" s="114">
        <v>101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20" ht="14.25">
      <c r="A12" s="74" t="s">
        <v>130</v>
      </c>
      <c r="B12" s="161"/>
      <c r="C12" s="88">
        <v>29</v>
      </c>
      <c r="D12" s="88"/>
      <c r="E12" s="114">
        <v>34</v>
      </c>
      <c r="F12" s="70">
        <v>6</v>
      </c>
      <c r="G12" s="70">
        <v>15</v>
      </c>
      <c r="H12" s="114">
        <v>67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</row>
    <row r="13" spans="1:20" ht="12.75">
      <c r="A13" s="218" t="s">
        <v>182</v>
      </c>
      <c r="B13" s="161"/>
      <c r="C13" s="88">
        <v>13</v>
      </c>
      <c r="D13" s="88"/>
      <c r="E13" s="114">
        <v>24</v>
      </c>
      <c r="F13" s="70">
        <v>13</v>
      </c>
      <c r="G13" s="70">
        <v>0</v>
      </c>
      <c r="H13" s="114">
        <v>0</v>
      </c>
      <c r="J13" s="217"/>
      <c r="K13" s="162"/>
      <c r="L13" s="162"/>
      <c r="M13" s="162"/>
      <c r="N13" s="162"/>
      <c r="O13" s="162"/>
      <c r="P13" s="162"/>
      <c r="Q13" s="162"/>
      <c r="R13" s="162"/>
      <c r="S13" s="162"/>
    </row>
    <row r="14" spans="1:20" ht="12.75">
      <c r="A14" s="74"/>
      <c r="B14" s="163"/>
      <c r="C14" s="164"/>
      <c r="D14" s="164"/>
      <c r="E14" s="165"/>
      <c r="F14" s="166"/>
      <c r="G14" s="166"/>
      <c r="H14" s="165"/>
      <c r="J14" s="162"/>
      <c r="K14" s="162"/>
      <c r="L14" s="162"/>
      <c r="M14" s="162"/>
      <c r="N14" s="162"/>
      <c r="O14" s="162"/>
      <c r="P14" s="162"/>
      <c r="Q14" s="162"/>
      <c r="R14" s="162"/>
      <c r="S14" s="162"/>
    </row>
    <row r="15" spans="1:20" ht="12.75">
      <c r="A15" s="167" t="s">
        <v>131</v>
      </c>
      <c r="B15" s="168"/>
      <c r="C15" s="110"/>
      <c r="D15" s="110"/>
      <c r="E15" s="169"/>
      <c r="F15" s="107"/>
      <c r="G15" s="107"/>
      <c r="H15" s="169"/>
      <c r="J15" s="162"/>
      <c r="K15" s="162"/>
      <c r="L15" s="162"/>
      <c r="M15" s="162"/>
      <c r="N15" s="162"/>
      <c r="O15" s="162"/>
      <c r="P15" s="162"/>
      <c r="Q15" s="162"/>
      <c r="R15" s="162"/>
      <c r="S15" s="162"/>
    </row>
    <row r="16" spans="1:20" ht="12.75">
      <c r="A16" s="74" t="s">
        <v>132</v>
      </c>
      <c r="B16" s="161"/>
      <c r="C16" s="88">
        <v>471</v>
      </c>
      <c r="D16" s="88"/>
      <c r="E16" s="114">
        <v>461</v>
      </c>
      <c r="F16" s="70">
        <v>479</v>
      </c>
      <c r="G16" s="70">
        <v>453</v>
      </c>
      <c r="H16" s="114">
        <v>432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1:19" ht="14.25">
      <c r="A17" s="170" t="s">
        <v>133</v>
      </c>
      <c r="B17" s="161"/>
      <c r="C17" s="88">
        <v>883</v>
      </c>
      <c r="D17" s="88"/>
      <c r="E17" s="114">
        <v>866</v>
      </c>
      <c r="F17" s="70">
        <v>800</v>
      </c>
      <c r="G17" s="70">
        <v>805</v>
      </c>
      <c r="H17" s="114">
        <v>802</v>
      </c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ht="14.25">
      <c r="A18" s="170" t="s">
        <v>134</v>
      </c>
      <c r="B18" s="161"/>
      <c r="C18" s="88">
        <v>459</v>
      </c>
      <c r="D18" s="88"/>
      <c r="E18" s="114">
        <v>450</v>
      </c>
      <c r="F18" s="70">
        <v>365</v>
      </c>
      <c r="G18" s="70">
        <v>382</v>
      </c>
      <c r="H18" s="114">
        <v>402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</row>
    <row r="19" spans="1:19" ht="12.75">
      <c r="A19" s="74" t="s">
        <v>135</v>
      </c>
      <c r="B19" s="161"/>
      <c r="C19" s="88">
        <v>1531</v>
      </c>
      <c r="D19" s="88"/>
      <c r="E19" s="114">
        <v>1482</v>
      </c>
      <c r="F19" s="70">
        <v>1421</v>
      </c>
      <c r="G19" s="70">
        <v>1233</v>
      </c>
      <c r="H19" s="114">
        <v>1198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</row>
    <row r="20" spans="1:19" ht="12.75">
      <c r="A20" s="74"/>
      <c r="B20" s="163"/>
      <c r="C20" s="164"/>
      <c r="D20" s="164"/>
      <c r="E20" s="165"/>
      <c r="F20" s="166"/>
      <c r="G20" s="166"/>
      <c r="H20" s="165"/>
      <c r="J20" s="162"/>
      <c r="K20" s="162"/>
      <c r="L20" s="162"/>
      <c r="M20" s="162"/>
      <c r="N20" s="162"/>
      <c r="O20" s="162"/>
      <c r="P20" s="162"/>
      <c r="Q20" s="162"/>
      <c r="R20" s="162"/>
      <c r="S20" s="162"/>
    </row>
    <row r="21" spans="1:19" ht="12.75">
      <c r="A21" s="112" t="s">
        <v>136</v>
      </c>
      <c r="B21" s="168"/>
      <c r="C21" s="110"/>
      <c r="D21" s="110"/>
      <c r="E21" s="169"/>
      <c r="F21" s="107"/>
      <c r="G21" s="107"/>
      <c r="H21" s="169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1:19" ht="14.25">
      <c r="A22" s="74" t="s">
        <v>137</v>
      </c>
      <c r="B22" s="161"/>
      <c r="C22" s="88">
        <v>4541</v>
      </c>
      <c r="D22" s="88"/>
      <c r="E22" s="114">
        <v>4524</v>
      </c>
      <c r="F22" s="70">
        <v>4113</v>
      </c>
      <c r="G22" s="70">
        <v>3987</v>
      </c>
      <c r="H22" s="114">
        <v>4046</v>
      </c>
      <c r="J22" s="171"/>
      <c r="K22" s="162"/>
      <c r="L22" s="162"/>
      <c r="M22" s="162"/>
      <c r="N22" s="162"/>
      <c r="O22" s="171"/>
      <c r="P22" s="171"/>
      <c r="Q22" s="171"/>
      <c r="R22" s="171"/>
      <c r="S22" s="171"/>
    </row>
    <row r="23" spans="1:19" ht="14.25">
      <c r="A23" s="170" t="s">
        <v>138</v>
      </c>
      <c r="B23" s="161"/>
      <c r="C23" s="172" t="s">
        <v>139</v>
      </c>
      <c r="D23" s="88"/>
      <c r="E23" s="173" t="s">
        <v>140</v>
      </c>
      <c r="F23" s="174" t="s">
        <v>141</v>
      </c>
      <c r="G23" s="174" t="s">
        <v>139</v>
      </c>
      <c r="H23" s="173" t="s">
        <v>139</v>
      </c>
      <c r="J23" s="175"/>
      <c r="K23" s="162"/>
      <c r="L23" s="162"/>
      <c r="M23" s="162"/>
      <c r="N23" s="162"/>
      <c r="O23" s="171"/>
      <c r="P23" s="171"/>
      <c r="Q23" s="171"/>
      <c r="R23" s="171"/>
      <c r="S23" s="171"/>
    </row>
    <row r="24" spans="1:19" ht="14.25">
      <c r="A24" s="170" t="s">
        <v>142</v>
      </c>
      <c r="B24" s="161"/>
      <c r="C24" s="172" t="s">
        <v>143</v>
      </c>
      <c r="D24" s="88"/>
      <c r="E24" s="173" t="s">
        <v>144</v>
      </c>
      <c r="F24" s="174" t="s">
        <v>145</v>
      </c>
      <c r="G24" s="174" t="s">
        <v>141</v>
      </c>
      <c r="H24" s="173"/>
      <c r="J24" s="171"/>
      <c r="K24" s="162"/>
      <c r="L24" s="162"/>
      <c r="M24" s="162"/>
      <c r="N24" s="162"/>
      <c r="O24" s="171"/>
      <c r="P24" s="171"/>
      <c r="Q24" s="171"/>
      <c r="R24" s="171"/>
      <c r="S24" s="171"/>
    </row>
    <row r="25" spans="1:19" ht="12.75">
      <c r="A25" s="176" t="s">
        <v>146</v>
      </c>
      <c r="B25" s="161"/>
      <c r="C25" s="172" t="s">
        <v>147</v>
      </c>
      <c r="D25" s="88"/>
      <c r="E25" s="173" t="s">
        <v>147</v>
      </c>
      <c r="F25" s="174" t="s">
        <v>147</v>
      </c>
      <c r="G25" s="174" t="s">
        <v>147</v>
      </c>
      <c r="H25" s="173" t="s">
        <v>147</v>
      </c>
      <c r="J25" s="171"/>
      <c r="K25" s="162"/>
      <c r="L25" s="162"/>
      <c r="M25" s="162"/>
      <c r="N25" s="162"/>
      <c r="O25" s="171"/>
      <c r="P25" s="171"/>
      <c r="Q25" s="171"/>
      <c r="R25" s="171"/>
      <c r="S25" s="171"/>
    </row>
    <row r="26" spans="1:19" ht="14.25">
      <c r="A26" s="170" t="s">
        <v>148</v>
      </c>
      <c r="B26" s="161"/>
      <c r="C26" s="172" t="s">
        <v>149</v>
      </c>
      <c r="D26" s="88"/>
      <c r="E26" s="173" t="s">
        <v>150</v>
      </c>
      <c r="F26" s="115" t="s">
        <v>150</v>
      </c>
      <c r="G26" s="115" t="s">
        <v>147</v>
      </c>
      <c r="H26" s="177" t="s">
        <v>151</v>
      </c>
      <c r="J26" s="162"/>
      <c r="K26" s="162"/>
      <c r="L26" s="162"/>
      <c r="M26" s="162"/>
      <c r="N26" s="162"/>
      <c r="O26" s="162"/>
      <c r="P26" s="162"/>
      <c r="Q26" s="162"/>
      <c r="R26" s="162"/>
      <c r="S26" s="162"/>
    </row>
    <row r="27" spans="1:19" ht="14.25">
      <c r="A27" s="170" t="s">
        <v>152</v>
      </c>
      <c r="B27" s="163"/>
      <c r="C27" s="164">
        <v>290</v>
      </c>
      <c r="D27" s="164"/>
      <c r="E27" s="178">
        <v>275</v>
      </c>
      <c r="F27" s="179">
        <v>228</v>
      </c>
      <c r="G27" s="179">
        <v>211</v>
      </c>
      <c r="H27" s="178">
        <v>219</v>
      </c>
      <c r="J27" s="180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1:19" ht="12.75">
      <c r="A28" s="170" t="s">
        <v>156</v>
      </c>
      <c r="B28" s="163"/>
      <c r="C28" s="164">
        <v>67</v>
      </c>
      <c r="D28" s="164"/>
      <c r="E28" s="165">
        <v>66</v>
      </c>
      <c r="F28" s="166">
        <v>66</v>
      </c>
      <c r="G28" s="166">
        <v>62</v>
      </c>
      <c r="H28" s="165">
        <v>63</v>
      </c>
      <c r="J28" s="180"/>
      <c r="K28" s="162"/>
      <c r="L28" s="162"/>
      <c r="M28" s="162"/>
      <c r="N28" s="162"/>
      <c r="O28" s="162"/>
      <c r="P28" s="162"/>
      <c r="Q28" s="162"/>
      <c r="R28" s="162"/>
      <c r="S28" s="162"/>
    </row>
    <row r="29" spans="1:19" ht="12.75">
      <c r="A29" s="170"/>
      <c r="B29" s="163"/>
      <c r="C29" s="164"/>
      <c r="D29" s="164"/>
      <c r="E29" s="165"/>
      <c r="F29" s="166"/>
      <c r="G29" s="166"/>
      <c r="H29" s="165"/>
      <c r="J29" s="162"/>
      <c r="K29" s="162"/>
      <c r="L29" s="162"/>
      <c r="M29" s="162"/>
      <c r="N29" s="162"/>
      <c r="O29" s="162"/>
      <c r="P29" s="162"/>
      <c r="Q29" s="162"/>
      <c r="R29" s="162"/>
      <c r="S29" s="162"/>
    </row>
    <row r="30" spans="1:19" ht="12.75">
      <c r="A30" s="22" t="s">
        <v>181</v>
      </c>
      <c r="B30" s="163"/>
      <c r="C30" s="164"/>
      <c r="D30" s="164"/>
      <c r="E30" s="165"/>
      <c r="F30" s="166"/>
      <c r="G30" s="166"/>
      <c r="H30" s="165"/>
      <c r="J30" s="162"/>
      <c r="K30" s="162"/>
      <c r="L30" s="162"/>
      <c r="M30" s="162"/>
      <c r="N30" s="162"/>
      <c r="O30" s="162"/>
      <c r="P30" s="162"/>
      <c r="Q30" s="162"/>
      <c r="R30" s="162"/>
      <c r="S30" s="162"/>
    </row>
    <row r="31" spans="1:19" ht="14.25">
      <c r="A31" s="216" t="s">
        <v>153</v>
      </c>
      <c r="B31" s="163"/>
      <c r="C31" s="208">
        <v>-48.6</v>
      </c>
      <c r="D31" s="164"/>
      <c r="E31" s="213">
        <v>-38.9</v>
      </c>
      <c r="F31" s="213">
        <v>-33.4</v>
      </c>
      <c r="G31" s="213">
        <v>-19.5</v>
      </c>
      <c r="H31" s="213">
        <v>-22.7</v>
      </c>
      <c r="J31" s="162"/>
      <c r="K31" s="162"/>
      <c r="L31" s="162"/>
      <c r="M31" s="162"/>
      <c r="N31" s="162"/>
      <c r="O31" s="162"/>
      <c r="P31" s="162"/>
      <c r="Q31" s="162"/>
      <c r="R31" s="162"/>
      <c r="S31" s="162"/>
    </row>
    <row r="32" spans="1:19" ht="12.75">
      <c r="A32" s="176" t="s">
        <v>154</v>
      </c>
      <c r="B32" s="163"/>
      <c r="C32" s="208">
        <v>14.4</v>
      </c>
      <c r="D32" s="208"/>
      <c r="E32" s="214">
        <v>14.3</v>
      </c>
      <c r="F32" s="215">
        <v>11.8</v>
      </c>
      <c r="G32" s="215">
        <v>10.8</v>
      </c>
      <c r="H32" s="214">
        <v>10.5</v>
      </c>
      <c r="J32" s="162"/>
      <c r="K32" s="162"/>
      <c r="L32" s="162"/>
      <c r="M32" s="162"/>
      <c r="N32" s="162"/>
      <c r="O32" s="162"/>
      <c r="P32" s="162"/>
      <c r="Q32" s="162"/>
      <c r="R32" s="162"/>
      <c r="S32" s="162"/>
    </row>
    <row r="33" spans="1:19" ht="12.75">
      <c r="A33" s="170" t="s">
        <v>155</v>
      </c>
      <c r="B33" s="163"/>
      <c r="C33" s="164">
        <v>70</v>
      </c>
      <c r="D33" s="164"/>
      <c r="E33" s="165">
        <v>71</v>
      </c>
      <c r="F33" s="166">
        <v>68</v>
      </c>
      <c r="G33" s="166">
        <v>69</v>
      </c>
      <c r="H33" s="165">
        <v>73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</row>
    <row r="34" spans="1:19" ht="12.75">
      <c r="A34" s="74"/>
      <c r="B34" s="163"/>
      <c r="C34" s="164"/>
      <c r="D34" s="164"/>
      <c r="E34" s="165"/>
      <c r="F34" s="166"/>
      <c r="G34" s="166"/>
      <c r="H34" s="165"/>
      <c r="J34" s="162"/>
      <c r="K34" s="162"/>
      <c r="L34" s="162"/>
      <c r="M34" s="162"/>
      <c r="N34" s="162"/>
      <c r="O34" s="162"/>
      <c r="P34" s="162"/>
      <c r="Q34" s="162"/>
      <c r="R34" s="162"/>
      <c r="S34" s="162"/>
    </row>
    <row r="35" spans="1:19" ht="12.75">
      <c r="A35" s="112" t="s">
        <v>157</v>
      </c>
      <c r="B35" s="168"/>
      <c r="C35" s="110"/>
      <c r="D35" s="110"/>
      <c r="E35" s="169"/>
      <c r="F35" s="107"/>
      <c r="G35" s="107"/>
      <c r="H35" s="169"/>
      <c r="J35" s="162"/>
      <c r="K35" s="162"/>
      <c r="L35" s="162"/>
      <c r="M35" s="162"/>
      <c r="N35" s="162"/>
      <c r="O35" s="162"/>
      <c r="P35" s="162"/>
      <c r="Q35" s="162"/>
      <c r="R35" s="162"/>
      <c r="S35" s="162"/>
    </row>
    <row r="36" spans="1:19" ht="14.25">
      <c r="A36" s="170" t="s">
        <v>158</v>
      </c>
      <c r="B36" s="161"/>
      <c r="C36" s="88">
        <v>38</v>
      </c>
      <c r="D36" s="88"/>
      <c r="E36" s="114">
        <v>78</v>
      </c>
      <c r="F36" s="70">
        <v>59</v>
      </c>
      <c r="G36" s="70">
        <v>47</v>
      </c>
      <c r="H36" s="114">
        <v>13</v>
      </c>
      <c r="J36" s="162"/>
      <c r="K36" s="162"/>
      <c r="L36" s="162"/>
      <c r="M36" s="162"/>
      <c r="N36" s="162"/>
      <c r="O36" s="162"/>
      <c r="P36" s="162"/>
      <c r="Q36" s="162"/>
      <c r="R36" s="162"/>
      <c r="S36" s="162"/>
    </row>
    <row r="37" spans="1:19" ht="12.75">
      <c r="A37" s="170" t="s">
        <v>159</v>
      </c>
      <c r="B37" s="161"/>
      <c r="C37" s="164">
        <v>-54</v>
      </c>
      <c r="D37" s="88"/>
      <c r="E37" s="114">
        <v>-63</v>
      </c>
      <c r="F37" s="70">
        <v>-48</v>
      </c>
      <c r="G37" s="70">
        <v>-49</v>
      </c>
      <c r="H37" s="114">
        <v>-58</v>
      </c>
      <c r="J37" s="162"/>
      <c r="K37" s="162"/>
      <c r="L37" s="162"/>
      <c r="M37" s="162"/>
      <c r="N37" s="162"/>
      <c r="O37" s="162"/>
      <c r="P37" s="162"/>
      <c r="Q37" s="162"/>
      <c r="R37" s="162"/>
      <c r="S37" s="162"/>
    </row>
    <row r="38" spans="1:19" ht="12.75">
      <c r="A38" s="74"/>
      <c r="B38" s="181"/>
      <c r="C38" s="164"/>
      <c r="D38" s="164"/>
      <c r="E38" s="165"/>
      <c r="F38" s="166"/>
      <c r="G38" s="166"/>
      <c r="H38" s="165"/>
      <c r="J38" s="162"/>
      <c r="K38" s="162"/>
      <c r="L38" s="162"/>
      <c r="M38" s="162"/>
      <c r="N38" s="162"/>
      <c r="O38" s="162"/>
      <c r="P38" s="162"/>
      <c r="Q38" s="162"/>
      <c r="R38" s="162"/>
      <c r="S38" s="162"/>
    </row>
    <row r="39" spans="1:19" ht="12.75">
      <c r="A39" s="112" t="s">
        <v>160</v>
      </c>
      <c r="B39" s="182"/>
      <c r="C39" s="110"/>
      <c r="D39" s="110"/>
      <c r="E39" s="169"/>
      <c r="F39" s="107"/>
      <c r="G39" s="107"/>
      <c r="H39" s="169"/>
      <c r="J39" s="162"/>
      <c r="K39" s="162"/>
      <c r="L39" s="162"/>
      <c r="M39" s="162"/>
      <c r="N39" s="162"/>
      <c r="O39" s="162"/>
      <c r="P39" s="162"/>
      <c r="Q39" s="162"/>
      <c r="R39" s="162"/>
      <c r="S39" s="162"/>
    </row>
    <row r="40" spans="1:19" ht="12.75">
      <c r="A40" s="74" t="s">
        <v>161</v>
      </c>
      <c r="B40" s="183"/>
      <c r="C40" s="203">
        <v>1.1000000000000001</v>
      </c>
      <c r="D40" s="88"/>
      <c r="E40" s="209">
        <v>15.2</v>
      </c>
      <c r="F40" s="210">
        <v>30.8</v>
      </c>
      <c r="G40" s="210">
        <v>-2.5</v>
      </c>
      <c r="H40" s="209">
        <v>-18.7</v>
      </c>
      <c r="J40" s="162"/>
      <c r="K40" s="162"/>
      <c r="L40" s="162"/>
      <c r="M40" s="162"/>
      <c r="N40" s="162"/>
      <c r="O40" s="162"/>
      <c r="P40" s="162"/>
      <c r="Q40" s="162"/>
      <c r="R40" s="162"/>
      <c r="S40" s="162"/>
    </row>
    <row r="41" spans="1:19" ht="14.25">
      <c r="A41" s="74" t="s">
        <v>162</v>
      </c>
      <c r="B41" s="183"/>
      <c r="C41" s="203">
        <v>1.1000000000000001</v>
      </c>
      <c r="D41" s="88"/>
      <c r="E41" s="209">
        <v>8.8000000000000007</v>
      </c>
      <c r="F41" s="210">
        <v>30.8</v>
      </c>
      <c r="G41" s="210">
        <v>-2.5</v>
      </c>
      <c r="H41" s="209">
        <v>-20.5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</row>
    <row r="42" spans="1:19" ht="12.75">
      <c r="A42" s="74" t="s">
        <v>163</v>
      </c>
      <c r="B42" s="183"/>
      <c r="C42" s="208">
        <v>273.8</v>
      </c>
      <c r="D42" s="88"/>
      <c r="E42" s="209">
        <v>-83.4</v>
      </c>
      <c r="F42" s="210">
        <v>93.6</v>
      </c>
      <c r="G42" s="210">
        <v>128.5</v>
      </c>
      <c r="H42" s="209">
        <v>-304.3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</row>
    <row r="43" spans="1:19" ht="12.75">
      <c r="A43" s="74" t="s">
        <v>164</v>
      </c>
      <c r="B43" s="183"/>
      <c r="C43" s="203">
        <v>26.5</v>
      </c>
      <c r="D43" s="88"/>
      <c r="E43" s="209">
        <v>26.7</v>
      </c>
      <c r="F43" s="210">
        <v>26.7</v>
      </c>
      <c r="G43" s="210">
        <v>26.3</v>
      </c>
      <c r="H43" s="209">
        <v>24</v>
      </c>
      <c r="J43" s="162"/>
      <c r="K43" s="162"/>
      <c r="L43" s="162"/>
      <c r="M43" s="162"/>
      <c r="N43" s="162"/>
      <c r="O43" s="162"/>
      <c r="P43" s="162"/>
      <c r="Q43" s="162"/>
      <c r="R43" s="162"/>
      <c r="S43" s="162"/>
    </row>
    <row r="44" spans="1:19" ht="14.25">
      <c r="A44" s="74" t="s">
        <v>165</v>
      </c>
      <c r="B44" s="183"/>
      <c r="C44" s="203">
        <v>4.8</v>
      </c>
      <c r="D44" s="88"/>
      <c r="E44" s="209">
        <v>4.8</v>
      </c>
      <c r="F44" s="210">
        <v>5.0999999999999996</v>
      </c>
      <c r="G44" s="210">
        <v>5.8</v>
      </c>
      <c r="H44" s="209">
        <v>3.9</v>
      </c>
      <c r="J44" s="162"/>
      <c r="K44" s="162"/>
      <c r="L44" s="162"/>
      <c r="M44" s="162"/>
      <c r="N44" s="162"/>
      <c r="O44" s="162"/>
      <c r="P44" s="162"/>
      <c r="Q44" s="162"/>
      <c r="R44" s="162"/>
      <c r="S44" s="162"/>
    </row>
    <row r="45" spans="1:19" ht="14.25">
      <c r="A45" s="74" t="s">
        <v>166</v>
      </c>
      <c r="B45" s="183"/>
      <c r="C45" s="203">
        <v>2.4</v>
      </c>
      <c r="D45" s="88"/>
      <c r="E45" s="209">
        <v>2.4</v>
      </c>
      <c r="F45" s="210">
        <v>2.7</v>
      </c>
      <c r="G45" s="210">
        <v>2.6</v>
      </c>
      <c r="H45" s="209">
        <v>0.4</v>
      </c>
      <c r="J45" s="162"/>
      <c r="K45" s="162"/>
      <c r="L45" s="162"/>
      <c r="M45" s="162"/>
      <c r="N45" s="162"/>
      <c r="O45" s="162"/>
      <c r="P45" s="162"/>
      <c r="Q45" s="162"/>
      <c r="R45" s="162"/>
      <c r="S45" s="162"/>
    </row>
    <row r="46" spans="1:19" ht="12.75">
      <c r="A46" s="74" t="s">
        <v>167</v>
      </c>
      <c r="B46" s="183"/>
      <c r="C46" s="203">
        <v>1.5</v>
      </c>
      <c r="D46" s="88"/>
      <c r="E46" s="209">
        <v>0.5</v>
      </c>
      <c r="F46" s="210">
        <v>1.7</v>
      </c>
      <c r="G46" s="210">
        <v>1.3</v>
      </c>
      <c r="H46" s="209">
        <v>-3.9</v>
      </c>
      <c r="J46" s="162"/>
      <c r="K46" s="162"/>
      <c r="L46" s="162"/>
      <c r="M46" s="162"/>
      <c r="N46" s="162"/>
      <c r="O46" s="162"/>
      <c r="P46" s="162"/>
      <c r="Q46" s="162"/>
      <c r="R46" s="162"/>
      <c r="S46" s="162"/>
    </row>
    <row r="47" spans="1:19" ht="12.75">
      <c r="A47" s="74" t="s">
        <v>168</v>
      </c>
      <c r="B47" s="183"/>
      <c r="C47" s="203">
        <v>0.8</v>
      </c>
      <c r="D47" s="88"/>
      <c r="E47" s="209">
        <v>0.2</v>
      </c>
      <c r="F47" s="210">
        <v>1.6</v>
      </c>
      <c r="G47" s="210">
        <v>1.1000000000000001</v>
      </c>
      <c r="H47" s="209">
        <v>-3.6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</row>
    <row r="48" spans="1:19" ht="14.25">
      <c r="A48" s="74" t="s">
        <v>169</v>
      </c>
      <c r="B48" s="183"/>
      <c r="C48" s="203">
        <v>5.0999999999999996</v>
      </c>
      <c r="D48" s="88"/>
      <c r="E48" s="209">
        <v>1.4</v>
      </c>
      <c r="F48" s="210">
        <v>8.3000000000000007</v>
      </c>
      <c r="G48" s="210">
        <v>4.5</v>
      </c>
      <c r="H48" s="209">
        <v>-15</v>
      </c>
      <c r="J48" s="162"/>
      <c r="K48" s="162"/>
      <c r="L48" s="162"/>
      <c r="M48" s="162"/>
      <c r="N48" s="162"/>
      <c r="O48" s="162"/>
      <c r="P48" s="162"/>
      <c r="Q48" s="162"/>
      <c r="R48" s="162"/>
      <c r="S48" s="162"/>
    </row>
    <row r="49" spans="1:19" ht="12.75">
      <c r="A49" s="74" t="s">
        <v>170</v>
      </c>
      <c r="B49" s="183"/>
      <c r="C49" s="203">
        <v>4.9000000000000004</v>
      </c>
      <c r="D49" s="88"/>
      <c r="E49" s="209">
        <v>1.8</v>
      </c>
      <c r="F49" s="210">
        <v>5.3</v>
      </c>
      <c r="G49" s="210">
        <v>3.1</v>
      </c>
      <c r="H49" s="209">
        <v>-8.9</v>
      </c>
      <c r="J49" s="162"/>
      <c r="K49" s="162"/>
      <c r="L49" s="162"/>
      <c r="M49" s="162"/>
      <c r="N49" s="162"/>
      <c r="O49" s="162"/>
      <c r="P49" s="162"/>
      <c r="Q49" s="162"/>
      <c r="R49" s="162"/>
      <c r="S49" s="162"/>
    </row>
    <row r="50" spans="1:19" ht="14.25">
      <c r="A50" s="74" t="s">
        <v>171</v>
      </c>
      <c r="B50" s="183"/>
      <c r="C50" s="203">
        <v>1.6</v>
      </c>
      <c r="D50" s="88"/>
      <c r="E50" s="209">
        <v>1.6</v>
      </c>
      <c r="F50" s="210">
        <v>1.4</v>
      </c>
      <c r="G50" s="210">
        <v>1.8</v>
      </c>
      <c r="H50" s="209">
        <v>2.8</v>
      </c>
      <c r="J50" s="162"/>
      <c r="K50" s="162"/>
      <c r="L50" s="162"/>
      <c r="M50" s="162"/>
      <c r="N50" s="162"/>
      <c r="O50" s="162"/>
      <c r="P50" s="162"/>
      <c r="Q50" s="162"/>
      <c r="R50" s="162"/>
      <c r="S50" s="162"/>
    </row>
    <row r="51" spans="1:19" ht="12.75">
      <c r="A51" s="74" t="s">
        <v>172</v>
      </c>
      <c r="B51" s="183"/>
      <c r="C51" s="203">
        <v>30.9</v>
      </c>
      <c r="D51" s="88"/>
      <c r="E51" s="209">
        <v>31.1</v>
      </c>
      <c r="F51" s="210">
        <v>33.700000000000003</v>
      </c>
      <c r="G51" s="210">
        <v>36.700000000000003</v>
      </c>
      <c r="H51" s="209">
        <v>36</v>
      </c>
      <c r="J51" s="162"/>
      <c r="K51" s="162"/>
      <c r="L51" s="162"/>
      <c r="M51" s="162"/>
      <c r="N51" s="162"/>
      <c r="O51" s="162"/>
      <c r="P51" s="162"/>
      <c r="Q51" s="162"/>
      <c r="R51" s="162"/>
      <c r="S51" s="162"/>
    </row>
    <row r="52" spans="1:19" ht="12.75">
      <c r="A52" s="218" t="s">
        <v>173</v>
      </c>
      <c r="B52" s="184"/>
      <c r="C52" s="88">
        <v>630</v>
      </c>
      <c r="D52" s="88"/>
      <c r="E52" s="211">
        <v>624</v>
      </c>
      <c r="F52" s="212">
        <v>618</v>
      </c>
      <c r="G52" s="212">
        <v>477</v>
      </c>
      <c r="H52" s="211">
        <v>473</v>
      </c>
      <c r="J52" s="185"/>
      <c r="K52" s="162"/>
      <c r="L52" s="162"/>
      <c r="M52" s="162"/>
      <c r="N52" s="162"/>
      <c r="O52" s="162"/>
      <c r="P52" s="162"/>
      <c r="Q52" s="162"/>
      <c r="R52" s="162"/>
      <c r="S52" s="162"/>
    </row>
    <row r="53" spans="1:19" ht="12.75">
      <c r="A53" s="218" t="s">
        <v>174</v>
      </c>
      <c r="B53" s="184"/>
      <c r="C53" s="88">
        <v>63</v>
      </c>
      <c r="D53" s="88"/>
      <c r="E53" s="211">
        <v>60</v>
      </c>
      <c r="F53" s="212">
        <v>57</v>
      </c>
      <c r="G53" s="212">
        <v>53</v>
      </c>
      <c r="H53" s="211">
        <v>53</v>
      </c>
      <c r="J53" s="162"/>
      <c r="K53" s="162"/>
      <c r="L53" s="162"/>
      <c r="M53" s="162"/>
      <c r="N53" s="162"/>
      <c r="O53" s="162"/>
      <c r="P53" s="162"/>
      <c r="Q53" s="162"/>
      <c r="R53" s="162"/>
      <c r="S53" s="162"/>
    </row>
    <row r="54" spans="1:19" ht="12.75">
      <c r="A54" s="74"/>
      <c r="B54" s="186"/>
      <c r="C54" s="164"/>
      <c r="D54" s="164"/>
      <c r="E54" s="165"/>
      <c r="F54" s="166"/>
      <c r="G54" s="166"/>
      <c r="H54" s="165"/>
      <c r="K54" s="162"/>
      <c r="L54" s="162"/>
      <c r="M54" s="162"/>
      <c r="N54" s="162"/>
    </row>
    <row r="55" spans="1:19" ht="12.75">
      <c r="A55" s="112" t="s">
        <v>175</v>
      </c>
      <c r="B55" s="109"/>
      <c r="C55" s="110"/>
      <c r="D55" s="110"/>
      <c r="E55" s="169"/>
      <c r="F55" s="107"/>
      <c r="G55" s="107"/>
      <c r="H55" s="169"/>
      <c r="K55" s="162"/>
      <c r="L55" s="162"/>
      <c r="M55" s="162"/>
      <c r="N55" s="162"/>
    </row>
    <row r="56" spans="1:19" ht="12.75">
      <c r="A56" s="187" t="s">
        <v>82</v>
      </c>
      <c r="B56" s="188"/>
      <c r="C56" s="207">
        <v>2024</v>
      </c>
      <c r="D56" s="219"/>
      <c r="E56" s="43">
        <v>2023</v>
      </c>
      <c r="F56" s="43">
        <v>2022</v>
      </c>
      <c r="G56" s="43">
        <v>2021</v>
      </c>
      <c r="H56" s="43">
        <v>2020</v>
      </c>
      <c r="K56" s="162"/>
      <c r="L56" s="162"/>
      <c r="M56" s="162"/>
      <c r="N56" s="162"/>
    </row>
    <row r="57" spans="1:19" ht="12.75">
      <c r="A57" s="75"/>
      <c r="B57" s="109"/>
      <c r="C57" s="110"/>
      <c r="D57" s="110"/>
      <c r="E57" s="169"/>
      <c r="F57" s="107"/>
      <c r="G57" s="107"/>
      <c r="H57" s="169"/>
      <c r="K57" s="162"/>
      <c r="L57" s="162"/>
      <c r="M57" s="162"/>
      <c r="N57" s="162"/>
    </row>
    <row r="58" spans="1:19" ht="12.75">
      <c r="A58" s="74" t="s">
        <v>176</v>
      </c>
      <c r="B58" s="183"/>
      <c r="C58" s="88">
        <v>44</v>
      </c>
      <c r="D58" s="88"/>
      <c r="E58" s="114">
        <v>44</v>
      </c>
      <c r="F58" s="70">
        <v>44</v>
      </c>
      <c r="G58" s="70">
        <v>44</v>
      </c>
      <c r="H58" s="114">
        <v>44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</row>
    <row r="59" spans="1:19" ht="12.75">
      <c r="A59" s="74" t="s">
        <v>132</v>
      </c>
      <c r="B59" s="189"/>
      <c r="C59" s="204">
        <v>10.67</v>
      </c>
      <c r="D59" s="204"/>
      <c r="E59" s="205">
        <v>10.43</v>
      </c>
      <c r="F59" s="206">
        <v>10.84</v>
      </c>
      <c r="G59" s="206">
        <v>10.25</v>
      </c>
      <c r="H59" s="205">
        <v>9.7799999999999994</v>
      </c>
      <c r="J59" s="190"/>
      <c r="K59" s="162"/>
      <c r="L59" s="162"/>
      <c r="M59" s="162"/>
      <c r="N59" s="162"/>
      <c r="O59" s="190"/>
      <c r="P59" s="190"/>
      <c r="Q59" s="190"/>
      <c r="R59" s="190"/>
      <c r="S59" s="190"/>
    </row>
    <row r="60" spans="1:19" ht="12.75">
      <c r="A60" s="74" t="s">
        <v>177</v>
      </c>
      <c r="B60" s="189"/>
      <c r="C60" s="204">
        <v>0.54</v>
      </c>
      <c r="D60" s="204"/>
      <c r="E60" s="205">
        <v>0.14000000000000001</v>
      </c>
      <c r="F60" s="206">
        <v>0.88</v>
      </c>
      <c r="G60" s="206">
        <v>0.45</v>
      </c>
      <c r="H60" s="205">
        <v>-1.59</v>
      </c>
      <c r="J60" s="190"/>
      <c r="K60" s="162"/>
      <c r="L60" s="162"/>
      <c r="M60" s="162"/>
      <c r="N60" s="162"/>
      <c r="O60" s="190"/>
      <c r="P60" s="190"/>
      <c r="Q60" s="190"/>
      <c r="R60" s="190"/>
      <c r="S60" s="190"/>
    </row>
    <row r="61" spans="1:19" ht="12.75">
      <c r="A61" s="74" t="s">
        <v>183</v>
      </c>
      <c r="B61" s="189"/>
      <c r="C61" s="204">
        <v>0.4</v>
      </c>
      <c r="D61" s="204"/>
      <c r="E61" s="205">
        <v>0.3</v>
      </c>
      <c r="F61" s="206">
        <v>0.55000000000000004</v>
      </c>
      <c r="G61" s="206">
        <v>0</v>
      </c>
      <c r="H61" s="205">
        <v>0</v>
      </c>
      <c r="J61" s="190"/>
      <c r="K61" s="162"/>
      <c r="L61" s="162"/>
      <c r="M61" s="162"/>
      <c r="N61" s="162"/>
      <c r="O61" s="190"/>
      <c r="P61" s="190"/>
      <c r="Q61" s="190"/>
      <c r="R61" s="190"/>
      <c r="S61" s="190"/>
    </row>
    <row r="62" spans="1:19" ht="12.75">
      <c r="A62" s="75"/>
      <c r="B62" s="191"/>
      <c r="C62" s="191"/>
      <c r="D62" s="191"/>
      <c r="E62" s="192"/>
      <c r="F62" s="192"/>
      <c r="G62" s="192"/>
      <c r="H62" s="193"/>
      <c r="J62" s="190"/>
      <c r="K62" s="190"/>
      <c r="L62" s="190"/>
      <c r="M62" s="190"/>
      <c r="N62" s="190"/>
      <c r="O62" s="190"/>
      <c r="P62" s="190"/>
      <c r="Q62" s="190"/>
      <c r="R62" s="190"/>
      <c r="S62" s="190"/>
    </row>
    <row r="63" spans="1:19" ht="12.75">
      <c r="A63" s="112"/>
      <c r="B63" s="112"/>
      <c r="C63" s="112"/>
      <c r="D63" s="112"/>
      <c r="E63" s="112"/>
      <c r="F63" s="112"/>
      <c r="G63" s="112"/>
      <c r="H63" s="112"/>
    </row>
    <row r="64" spans="1:19" ht="24" customHeight="1">
      <c r="A64" s="202" t="s">
        <v>178</v>
      </c>
      <c r="B64" s="202"/>
      <c r="C64" s="202"/>
      <c r="D64" s="202"/>
      <c r="E64" s="202"/>
      <c r="F64" s="202"/>
      <c r="G64" s="202"/>
      <c r="H64" s="202"/>
    </row>
    <row r="65" spans="1:8">
      <c r="A65" s="194" t="s">
        <v>179</v>
      </c>
      <c r="B65" s="195"/>
      <c r="C65" s="195"/>
      <c r="D65" s="195"/>
      <c r="E65" s="195"/>
      <c r="F65" s="37"/>
      <c r="G65" s="37"/>
      <c r="H65" s="37"/>
    </row>
    <row r="66" spans="1:8" ht="12" customHeight="1">
      <c r="A66" s="37" t="s">
        <v>180</v>
      </c>
      <c r="B66" s="37"/>
      <c r="C66" s="37"/>
      <c r="D66" s="37"/>
      <c r="E66" s="37"/>
      <c r="F66" s="37"/>
      <c r="G66" s="37"/>
      <c r="H66" s="37"/>
    </row>
    <row r="67" spans="1:8" ht="12" customHeight="1">
      <c r="A67" s="196"/>
      <c r="B67" s="37"/>
      <c r="C67" s="37"/>
      <c r="D67" s="37"/>
      <c r="E67" s="37"/>
      <c r="F67" s="37"/>
      <c r="G67" s="37"/>
      <c r="H67" s="37"/>
    </row>
    <row r="68" spans="1:8" ht="12" customHeight="1">
      <c r="A68" s="37"/>
      <c r="B68" s="37"/>
      <c r="C68" s="37"/>
      <c r="D68" s="37"/>
      <c r="E68" s="37"/>
      <c r="F68" s="37"/>
      <c r="G68" s="37"/>
      <c r="H68" s="37"/>
    </row>
    <row r="69" spans="1:8">
      <c r="A69" s="37"/>
      <c r="B69" s="37"/>
      <c r="C69" s="37"/>
      <c r="D69" s="37"/>
      <c r="E69" s="37"/>
      <c r="F69" s="37"/>
      <c r="G69" s="37"/>
      <c r="H69" s="37"/>
    </row>
    <row r="70" spans="1:8">
      <c r="A70" s="37"/>
      <c r="B70" s="37"/>
      <c r="C70" s="37"/>
      <c r="D70" s="37"/>
      <c r="E70" s="37"/>
      <c r="F70" s="37"/>
      <c r="G70" s="37"/>
      <c r="H70" s="37"/>
    </row>
    <row r="71" spans="1:8">
      <c r="A71" s="37"/>
      <c r="B71" s="197"/>
      <c r="C71" s="197"/>
      <c r="D71" s="197"/>
      <c r="E71" s="197"/>
      <c r="F71" s="197"/>
      <c r="G71" s="197"/>
      <c r="H71" s="197"/>
    </row>
    <row r="72" spans="1:8">
      <c r="A72" s="37"/>
      <c r="B72" s="90"/>
      <c r="C72" s="90"/>
      <c r="D72" s="90"/>
      <c r="E72" s="90"/>
      <c r="F72" s="90"/>
      <c r="G72" s="90"/>
      <c r="H72" s="90"/>
    </row>
    <row r="73" spans="1:8">
      <c r="A73" s="90"/>
      <c r="B73" s="90"/>
      <c r="C73" s="90"/>
      <c r="D73" s="90"/>
      <c r="E73" s="90"/>
      <c r="F73" s="90"/>
      <c r="G73" s="90"/>
      <c r="H73" s="90"/>
    </row>
    <row r="74" spans="1:8">
      <c r="A74" s="90"/>
      <c r="B74" s="90"/>
      <c r="C74" s="90"/>
      <c r="D74" s="90"/>
      <c r="E74" s="90"/>
      <c r="F74" s="90"/>
      <c r="G74" s="90"/>
      <c r="H74" s="90"/>
    </row>
  </sheetData>
  <mergeCells count="1">
    <mergeCell ref="A64:H64"/>
  </mergeCells>
  <phoneticPr fontId="4" type="noConversion"/>
  <pageMargins left="0.55118110236220474" right="0.55118110236220474" top="0.78740157480314965" bottom="0.78740157480314965" header="0.51181102362204722" footer="0.51181102362204722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208eb3-2911-4436-94a7-2e89dff3a6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B49AFAA05E043B0BA81F954524FDA" ma:contentTypeVersion="10" ma:contentTypeDescription="Create a new document." ma:contentTypeScope="" ma:versionID="896532fbc842b708f29f5df21838f5cc">
  <xsd:schema xmlns:xsd="http://www.w3.org/2001/XMLSchema" xmlns:xs="http://www.w3.org/2001/XMLSchema" xmlns:p="http://schemas.microsoft.com/office/2006/metadata/properties" xmlns:ns2="2c208eb3-2911-4436-94a7-2e89dff3a6de" targetNamespace="http://schemas.microsoft.com/office/2006/metadata/properties" ma:root="true" ma:fieldsID="e27b43676a944607eeb8db60914e4ca1" ns2:_="">
    <xsd:import namespace="2c208eb3-2911-4436-94a7-2e89dff3a6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08eb3-2911-4436-94a7-2e89dff3a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16c6334-a838-4666-b735-99beb98638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EC8BC6-B253-4B9F-A0C6-1DA3A89F6350}">
  <ds:schemaRefs>
    <ds:schemaRef ds:uri="http://schemas.microsoft.com/office/2006/metadata/properties"/>
    <ds:schemaRef ds:uri="http://schemas.microsoft.com/office/infopath/2007/PartnerControls"/>
    <ds:schemaRef ds:uri="2c208eb3-2911-4436-94a7-2e89dff3a6de"/>
  </ds:schemaRefs>
</ds:datastoreItem>
</file>

<file path=customXml/itemProps2.xml><?xml version="1.0" encoding="utf-8"?>
<ds:datastoreItem xmlns:ds="http://schemas.openxmlformats.org/officeDocument/2006/customXml" ds:itemID="{A78746BA-E05D-4A7D-B030-2DEED4A1B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E31AF-1F82-40A4-94CA-28EA77EDE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08eb3-2911-4436-94a7-2e89dff3a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9BAB8C-2EA8-4A8A-9933-9C97BB5878A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Balans</vt:lpstr>
      <vt:lpstr>Winst en verlies</vt:lpstr>
      <vt:lpstr>Kasstroomoverzicht</vt:lpstr>
      <vt:lpstr>Vijfjarenoverzicht</vt:lpstr>
      <vt:lpstr>Balans!Afdrukbereik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Twan</dc:creator>
  <cp:keywords/>
  <dc:description/>
  <cp:lastModifiedBy>Hooff, Geert van</cp:lastModifiedBy>
  <cp:revision/>
  <dcterms:created xsi:type="dcterms:W3CDTF">2009-03-17T20:49:27Z</dcterms:created>
  <dcterms:modified xsi:type="dcterms:W3CDTF">2025-03-26T15:33:26Z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Systeemaccount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Systeemaccount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ContentTypeId">
    <vt:lpwstr>0x010100978B49AFAA05E043B0BA81F954524FDA</vt:lpwstr>
  </property>
  <property fmtid="{D5CDD505-2E9C-101B-9397-08002B2CF9AE}" pid="9" name="MediaServiceImageTags">
    <vt:lpwstr/>
  </property>
</Properties>
</file>